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09" sheetId="1" r:id="rId1"/>
  </sheets>
  <externalReferences>
    <externalReference r:id="rId2"/>
  </externalReferences>
  <definedNames>
    <definedName name="DM_GVCN">[1]DM!$B$2:$C$3</definedName>
    <definedName name="DM_PHONG">[1]DM!$B$13:$B$22</definedName>
    <definedName name="DM_TUAN">[1]KHGV!$H$2:$J$23</definedName>
    <definedName name="GV">[1]DM!$E$2:$E$11</definedName>
    <definedName name="KHGV">[1]KHGV!$B$2:$F$57</definedName>
    <definedName name="LOP">[1]DM!$B$2:$B$5</definedName>
    <definedName name="MON_CDCNTP">[1]DM!$H$2:$H$31</definedName>
    <definedName name="MON_CDVHT">[1]DM!$P$2:$P$39</definedName>
    <definedName name="MON_TCCNTP">[1]DM!$L$2:$L$30</definedName>
  </definedNames>
  <calcPr calcId="144525"/>
</workbook>
</file>

<file path=xl/calcChain.xml><?xml version="1.0" encoding="utf-8"?>
<calcChain xmlns="http://schemas.openxmlformats.org/spreadsheetml/2006/main">
  <c r="D5" i="1" l="1"/>
  <c r="C6" i="1" s="1"/>
  <c r="K9" i="1"/>
  <c r="M9" i="1"/>
  <c r="N9" i="1"/>
  <c r="P9" i="1"/>
  <c r="C10" i="1"/>
  <c r="L9" i="1" s="1"/>
  <c r="E10" i="1"/>
  <c r="O9" i="1" s="1"/>
  <c r="K10" i="1"/>
  <c r="M10" i="1"/>
  <c r="N10" i="1"/>
  <c r="P10" i="1"/>
  <c r="K11" i="1"/>
  <c r="M11" i="1"/>
  <c r="N11" i="1"/>
  <c r="P11" i="1"/>
  <c r="K12" i="1"/>
  <c r="M12" i="1"/>
  <c r="N12" i="1"/>
  <c r="P12" i="1"/>
  <c r="C13" i="1"/>
  <c r="L10" i="1" s="1"/>
  <c r="E13" i="1"/>
  <c r="O10" i="1" s="1"/>
  <c r="K13" i="1"/>
  <c r="M13" i="1"/>
  <c r="N13" i="1"/>
  <c r="P13" i="1"/>
  <c r="K14" i="1"/>
  <c r="M14" i="1"/>
  <c r="N14" i="1"/>
  <c r="P14" i="1"/>
  <c r="C15" i="1"/>
  <c r="L11" i="1" s="1"/>
  <c r="E15" i="1"/>
  <c r="O11" i="1" s="1"/>
  <c r="K15" i="1"/>
  <c r="M15" i="1"/>
  <c r="N15" i="1"/>
  <c r="P15" i="1"/>
  <c r="K16" i="1"/>
  <c r="M16" i="1"/>
  <c r="N16" i="1"/>
  <c r="P16" i="1"/>
  <c r="K17" i="1"/>
  <c r="M17" i="1"/>
  <c r="N17" i="1"/>
  <c r="P17" i="1"/>
  <c r="C18" i="1"/>
  <c r="L12" i="1" s="1"/>
  <c r="E18" i="1"/>
  <c r="O12" i="1" s="1"/>
  <c r="K18" i="1"/>
  <c r="M18" i="1"/>
  <c r="N18" i="1"/>
  <c r="P18" i="1"/>
  <c r="K19" i="1"/>
  <c r="M19" i="1"/>
  <c r="N19" i="1"/>
  <c r="P19" i="1"/>
  <c r="C20" i="1"/>
  <c r="L13" i="1" s="1"/>
  <c r="E20" i="1"/>
  <c r="O13" i="1" s="1"/>
  <c r="K20" i="1"/>
  <c r="M20" i="1"/>
  <c r="N20" i="1"/>
  <c r="P20" i="1"/>
  <c r="C23" i="1"/>
  <c r="L14" i="1" s="1"/>
  <c r="E23" i="1"/>
  <c r="O14" i="1" s="1"/>
  <c r="C25" i="1"/>
  <c r="L15" i="1" s="1"/>
  <c r="E25" i="1"/>
  <c r="O15" i="1" s="1"/>
  <c r="C28" i="1"/>
  <c r="L16" i="1" s="1"/>
  <c r="E28" i="1"/>
  <c r="O16" i="1" s="1"/>
  <c r="C30" i="1"/>
  <c r="L17" i="1" s="1"/>
  <c r="E30" i="1"/>
  <c r="O17" i="1" s="1"/>
  <c r="C33" i="1"/>
  <c r="L18" i="1" s="1"/>
  <c r="E33" i="1"/>
  <c r="O18" i="1" s="1"/>
  <c r="C35" i="1"/>
  <c r="L19" i="1" s="1"/>
  <c r="E35" i="1"/>
  <c r="O19" i="1" s="1"/>
  <c r="C38" i="1"/>
  <c r="L20" i="1" s="1"/>
  <c r="E38" i="1"/>
  <c r="O20" i="1" s="1"/>
  <c r="C39" i="1"/>
  <c r="E39" i="1"/>
  <c r="E6" i="1" l="1"/>
  <c r="B11" i="1"/>
  <c r="B16" i="1" s="1"/>
  <c r="B21" i="1" s="1"/>
  <c r="B26" i="1" s="1"/>
  <c r="B31" i="1" s="1"/>
  <c r="B36" i="1" s="1"/>
</calcChain>
</file>

<file path=xl/sharedStrings.xml><?xml version="1.0" encoding="utf-8"?>
<sst xmlns="http://schemas.openxmlformats.org/spreadsheetml/2006/main" count="60" uniqueCount="31">
  <si>
    <t>Cao Xuân Kiều Hạnh</t>
  </si>
  <si>
    <t>Người lập</t>
  </si>
  <si>
    <t>GVCN</t>
  </si>
  <si>
    <t>Kỹ thuật sản xuất đường, bánh, kẹo</t>
  </si>
  <si>
    <t>Chiều</t>
  </si>
  <si>
    <t xml:space="preserve">Sáng </t>
  </si>
  <si>
    <t>Tin học ứng dụng trong CNHH</t>
  </si>
  <si>
    <t>Phòng B306 II</t>
  </si>
  <si>
    <t>Chính trị</t>
  </si>
  <si>
    <t>7C</t>
  </si>
  <si>
    <t>7S</t>
  </si>
  <si>
    <t>Hóa học môi trường</t>
  </si>
  <si>
    <t>6C</t>
  </si>
  <si>
    <t>6S</t>
  </si>
  <si>
    <t>Nhiệt kỹ thuật</t>
  </si>
  <si>
    <t>5C</t>
  </si>
  <si>
    <t>5S</t>
  </si>
  <si>
    <t>4C</t>
  </si>
  <si>
    <t>4S</t>
  </si>
  <si>
    <t>3C</t>
  </si>
  <si>
    <t>3S</t>
  </si>
  <si>
    <t>2C</t>
  </si>
  <si>
    <t>2S</t>
  </si>
  <si>
    <t>Số giờ</t>
  </si>
  <si>
    <t>GV</t>
  </si>
  <si>
    <t>Môn</t>
  </si>
  <si>
    <t>Thứ</t>
  </si>
  <si>
    <t>CDVHT18A1</t>
  </si>
  <si>
    <t>CDCBT18A1</t>
  </si>
  <si>
    <t>Buổi</t>
  </si>
  <si>
    <t>THỜI KHÓA BIỂU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</si>
</sst>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1-&quot;0"/>
    <numFmt numFmtId="165" formatCode="&quot;đến ngày &quot;dd&quot;/&quot;mm&quot;/&quot;yyyy"/>
    <numFmt numFmtId="166" formatCode="&quot;Từ ngày &quot;dd&quot;/&quot;mm&quot;/&quot;yyyy"/>
    <numFmt numFmtId="167" formatCode="&quot;Tuần &quot;0"/>
  </numFmts>
  <fonts count="13" x14ac:knownFonts="1">
    <font>
      <sz val="10"/>
      <name val="Times New Roman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163"/>
    </font>
    <font>
      <sz val="12"/>
      <color theme="1"/>
      <name val="Times New Roman"/>
      <family val="1"/>
    </font>
    <font>
      <b/>
      <i/>
      <sz val="11"/>
      <name val="Times New Roman"/>
      <family val="1"/>
      <charset val="163"/>
    </font>
    <font>
      <b/>
      <u/>
      <sz val="14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14" fontId="5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4" fontId="4" fillId="0" borderId="2" xfId="0" quotePrefix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8" xfId="0" applyFont="1" applyBorder="1" applyAlignment="1"/>
    <xf numFmtId="165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0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" name="TextBox 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" name="TextBox 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" name="TextBox 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" name="TextBox 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" name="TextBox 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" name="TextBox 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" name="TextBox 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" name="TextBox 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" name="TextBox 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" name="TextBox 1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" name="TextBox 1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3" name="TextBox 1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4" name="TextBox 1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5" name="TextBox 1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6" name="TextBox 1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7" name="TextBox 1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8" name="TextBox 1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9" name="TextBox 1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0" name="TextBox 1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1" name="TextBox 2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2" name="TextBox 2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3" name="TextBox 2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4" name="TextBox 2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5" name="TextBox 2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6" name="TextBox 2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7" name="TextBox 2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8" name="TextBox 2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29" name="TextBox 2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0" name="TextBox 2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1" name="TextBox 3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2" name="TextBox 3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3" name="TextBox 3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4" name="TextBox 3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5" name="TextBox 3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6" name="TextBox 3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7" name="TextBox 3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8" name="TextBox 3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39" name="TextBox 3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0" name="TextBox 3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1" name="TextBox 4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2" name="TextBox 4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3" name="TextBox 4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4" name="TextBox 4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5" name="TextBox 4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6" name="TextBox 4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7" name="TextBox 4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8" name="TextBox 4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49" name="TextBox 4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0" name="TextBox 4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1" name="TextBox 5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2" name="TextBox 5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3" name="TextBox 5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4" name="TextBox 5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5" name="TextBox 5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6" name="TextBox 5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7" name="TextBox 5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8" name="TextBox 5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59" name="TextBox 5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0" name="TextBox 5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1" name="TextBox 6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2" name="TextBox 6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3" name="TextBox 6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4" name="TextBox 6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5" name="TextBox 6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6" name="TextBox 6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7" name="TextBox 6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8" name="TextBox 6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69" name="TextBox 6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0" name="TextBox 6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1" name="TextBox 7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2" name="TextBox 7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3" name="TextBox 7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4" name="TextBox 7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5" name="TextBox 7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6" name="TextBox 7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7" name="TextBox 7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8" name="TextBox 7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79" name="TextBox 7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0" name="TextBox 7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1" name="TextBox 8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2" name="TextBox 8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3" name="TextBox 8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4" name="TextBox 8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5" name="TextBox 8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6" name="TextBox 8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7" name="TextBox 8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8" name="TextBox 8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89" name="TextBox 8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0" name="TextBox 8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1" name="TextBox 9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2" name="TextBox 9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3" name="TextBox 9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4" name="TextBox 9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5" name="TextBox 9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6" name="TextBox 9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7" name="TextBox 9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8" name="TextBox 9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99" name="TextBox 9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0" name="TextBox 9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1" name="TextBox 10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2" name="TextBox 10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3" name="TextBox 10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4" name="TextBox 10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5" name="TextBox 10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6" name="TextBox 10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7" name="TextBox 10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8" name="TextBox 10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09" name="TextBox 10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0" name="TextBox 10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1" name="TextBox 11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2" name="TextBox 11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3" name="TextBox 11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4" name="TextBox 11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5" name="TextBox 11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6" name="TextBox 11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7" name="TextBox 116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8" name="TextBox 117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19" name="TextBox 118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0" name="TextBox 119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1" name="TextBox 120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2" name="TextBox 121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3" name="TextBox 122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4" name="TextBox 123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5" name="TextBox 124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174797</xdr:colOff>
      <xdr:row>0</xdr:row>
      <xdr:rowOff>7996</xdr:rowOff>
    </xdr:from>
    <xdr:to>
      <xdr:col>6</xdr:col>
      <xdr:colOff>248482</xdr:colOff>
      <xdr:row>3</xdr:row>
      <xdr:rowOff>107674</xdr:rowOff>
    </xdr:to>
    <xdr:sp macro="" textlink="">
      <xdr:nvSpPr>
        <xdr:cNvPr id="126" name="TextBox 125"/>
        <xdr:cNvSpPr txBox="1"/>
      </xdr:nvSpPr>
      <xdr:spPr>
        <a:xfrm>
          <a:off x="174797" y="7996"/>
          <a:ext cx="3274085" cy="585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CAO ĐẲNG KỸ NGHỆ DUNG QUẤT      CỘNG HÒA XÃ HỘI CHỦ NGHĨA VIỆT NAM</a:t>
          </a:r>
        </a:p>
        <a:p>
          <a:pPr>
            <a:spcBef>
              <a:spcPts val="400"/>
            </a:spcBef>
            <a:spcAft>
              <a:spcPts val="0"/>
            </a:spcAft>
          </a:pP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KHOA CÔNG NGHỆ LỌC HÓA DẦU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</a:t>
          </a:r>
          <a:r>
            <a:rPr lang="en-US" sz="11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do- Hạnh phúc</a:t>
          </a:r>
          <a:endParaRPr lang="en-US" sz="1100" b="1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%20Hanh\Thoi%20khoa%20bieu\Nam%202019-2020\HK1\Thoi%20khoa%20bieu%202019-2020_gui%20Ha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"/>
      <sheetName val="KHGV"/>
      <sheetName val="01"/>
      <sheetName val="02"/>
      <sheetName val="03"/>
      <sheetName val="04"/>
      <sheetName val="05"/>
      <sheetName val="06"/>
      <sheetName val="07"/>
      <sheetName val="08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JOIN"/>
      <sheetName val="THONGKE"/>
      <sheetName val="Sheet1"/>
    </sheetNames>
    <sheetDataSet>
      <sheetData sheetId="0">
        <row r="2">
          <cell r="B2" t="str">
            <v>CDVHT18A1</v>
          </cell>
          <cell r="C2" t="str">
            <v>Nguyễn Thị Hồng Hoa</v>
          </cell>
          <cell r="E2" t="str">
            <v>Nguyễn Văn Hòa</v>
          </cell>
          <cell r="H2" t="str">
            <v>Kỹ năng mềm</v>
          </cell>
          <cell r="L2" t="str">
            <v>Kỹ năng mềm</v>
          </cell>
          <cell r="P2" t="str">
            <v>Kỹ năng mềm</v>
          </cell>
        </row>
        <row r="3">
          <cell r="B3" t="str">
            <v>CDCBT18A1</v>
          </cell>
          <cell r="C3" t="str">
            <v>Phan Huỳnh Nam</v>
          </cell>
          <cell r="E3" t="str">
            <v>Trần Minh Triết</v>
          </cell>
          <cell r="H3" t="str">
            <v>Chính trị</v>
          </cell>
          <cell r="L3" t="str">
            <v>Chính trị</v>
          </cell>
          <cell r="P3" t="str">
            <v>Chính trị</v>
          </cell>
        </row>
        <row r="4">
          <cell r="B4" t="str">
            <v>CBT19B1</v>
          </cell>
          <cell r="E4" t="str">
            <v>Phan Huỳnh Nam</v>
          </cell>
          <cell r="H4" t="str">
            <v>Pháp luật</v>
          </cell>
          <cell r="L4" t="str">
            <v>Pháp luật</v>
          </cell>
          <cell r="P4" t="str">
            <v>Pháp luật</v>
          </cell>
        </row>
        <row r="5">
          <cell r="B5" t="str">
            <v>CDVHT19A1</v>
          </cell>
          <cell r="E5" t="str">
            <v>Phạm Hữu Linh</v>
          </cell>
          <cell r="H5" t="str">
            <v>Giáo dục thể chất</v>
          </cell>
          <cell r="L5" t="str">
            <v>Giáo dục thể chất</v>
          </cell>
          <cell r="P5" t="str">
            <v>Giáo dục thể chất</v>
          </cell>
        </row>
        <row r="6">
          <cell r="E6" t="str">
            <v>Trần Đức Trung</v>
          </cell>
          <cell r="H6" t="str">
            <v>Giáo dục quốc phòng – An ninh</v>
          </cell>
          <cell r="L6" t="str">
            <v>Giáo dục quốc phòng – An ninh</v>
          </cell>
          <cell r="P6" t="str">
            <v>Giáo dục quốc phòng – An ninh</v>
          </cell>
        </row>
        <row r="7">
          <cell r="E7" t="str">
            <v>Nguyễn Thị Hồng Hoa</v>
          </cell>
          <cell r="H7" t="str">
            <v>Tin học đại cương</v>
          </cell>
          <cell r="L7" t="str">
            <v>Tin học đại cương</v>
          </cell>
          <cell r="P7" t="str">
            <v>Tin học đại cương</v>
          </cell>
        </row>
        <row r="8">
          <cell r="E8" t="str">
            <v>Nguyễn Thị Thụy Uyên</v>
          </cell>
          <cell r="H8" t="str">
            <v>Anh văn</v>
          </cell>
          <cell r="L8" t="str">
            <v>Anh văn</v>
          </cell>
          <cell r="P8" t="str">
            <v>Anh văn</v>
          </cell>
        </row>
        <row r="9">
          <cell r="E9" t="str">
            <v>Vũ Hoàng Ý</v>
          </cell>
          <cell r="H9" t="str">
            <v>Vẽ kỹ thuật</v>
          </cell>
          <cell r="L9" t="str">
            <v>Vẽ kỹ thuật</v>
          </cell>
          <cell r="P9" t="str">
            <v>Vẽ kỹ thuật</v>
          </cell>
        </row>
        <row r="10">
          <cell r="E10" t="str">
            <v>Thân Thanh</v>
          </cell>
          <cell r="H10" t="str">
            <v>Điện kỹ thuật</v>
          </cell>
          <cell r="L10" t="str">
            <v>Điện kỹ thuật</v>
          </cell>
          <cell r="P10" t="str">
            <v>Tổ chức sản xuất</v>
          </cell>
        </row>
        <row r="11">
          <cell r="E11" t="str">
            <v>Lê Vinh Cầm</v>
          </cell>
          <cell r="H11" t="str">
            <v>An toàn lao động</v>
          </cell>
          <cell r="L11" t="str">
            <v>An toàn lao động</v>
          </cell>
          <cell r="P11" t="str">
            <v>Cơ kỹ thuật</v>
          </cell>
        </row>
        <row r="12">
          <cell r="H12" t="str">
            <v>Hóa học thực phẩm</v>
          </cell>
          <cell r="L12" t="str">
            <v>Hóa học thực phẩm</v>
          </cell>
          <cell r="P12" t="str">
            <v>Đo lường TDH &amp; ĐK quá trình</v>
          </cell>
        </row>
        <row r="13">
          <cell r="B13" t="str">
            <v>Phòng B303</v>
          </cell>
          <cell r="H13" t="str">
            <v>Hóa sinh thực phẩm</v>
          </cell>
          <cell r="L13" t="str">
            <v>Hóa sinh thực phẩm</v>
          </cell>
          <cell r="P13" t="str">
            <v>An toàn lao động</v>
          </cell>
        </row>
        <row r="14">
          <cell r="B14" t="str">
            <v>Phòng B304</v>
          </cell>
          <cell r="H14" t="str">
            <v>Vi sinh thực phẩm</v>
          </cell>
          <cell r="L14" t="str">
            <v>Vi sinh thực phẩm</v>
          </cell>
          <cell r="P14" t="str">
            <v>Nhiệt kỹ thuật</v>
          </cell>
        </row>
        <row r="15">
          <cell r="B15" t="str">
            <v>Phòng B305</v>
          </cell>
          <cell r="H15" t="str">
            <v>Các quá trình trong CBTP 1</v>
          </cell>
          <cell r="L15" t="str">
            <v>Các quá trình trong CBTP</v>
          </cell>
          <cell r="P15" t="str">
            <v>Hóa học dầu mỏ và khí</v>
          </cell>
        </row>
        <row r="16">
          <cell r="B16" t="str">
            <v>Phòng B306 I</v>
          </cell>
          <cell r="H16" t="str">
            <v>Các quá trình trong CBTP 2</v>
          </cell>
          <cell r="L16" t="str">
            <v>TH các quá trình trong CBTP</v>
          </cell>
          <cell r="P16" t="str">
            <v>CN chế biến dầu khí</v>
          </cell>
        </row>
        <row r="17">
          <cell r="B17" t="str">
            <v>Phòng B306 II</v>
          </cell>
          <cell r="H17" t="str">
            <v>Phân tích thực phẩm</v>
          </cell>
          <cell r="L17" t="str">
            <v>Phân tích thực phẩm</v>
          </cell>
          <cell r="P17" t="str">
            <v>Hóa học môi trường</v>
          </cell>
        </row>
        <row r="18">
          <cell r="B18" t="str">
            <v>Xưởng Bơm</v>
          </cell>
          <cell r="H18" t="str">
            <v>Vệ sinh an toàn thực phẩm</v>
          </cell>
          <cell r="L18" t="str">
            <v>Vệ sinh an toàn thực phẩm</v>
          </cell>
          <cell r="P18" t="str">
            <v>CN TH - HC - Hóa dầu</v>
          </cell>
        </row>
        <row r="19">
          <cell r="B19" t="str">
            <v>Phòng LAB I</v>
          </cell>
          <cell r="H19" t="str">
            <v>Phụ gia thực phẩm</v>
          </cell>
          <cell r="L19" t="str">
            <v>Phụ gia thực phẩm</v>
          </cell>
          <cell r="P19" t="str">
            <v>CS QT&amp;TB trong CN hóa học</v>
          </cell>
        </row>
        <row r="20">
          <cell r="B20" t="str">
            <v>Phòng LAB II</v>
          </cell>
          <cell r="H20" t="str">
            <v>Kỹ thuật phòng thí nghiệm</v>
          </cell>
          <cell r="L20" t="str">
            <v>Kỹ thuật phòng thí nghiệm</v>
          </cell>
          <cell r="P20" t="str">
            <v>Sản phẩm dầu mỏ</v>
          </cell>
        </row>
        <row r="21">
          <cell r="B21" t="str">
            <v>Phòng máy tính</v>
          </cell>
          <cell r="H21" t="str">
            <v>Đo lường và điều khiển quá trình</v>
          </cell>
          <cell r="L21" t="str">
            <v>Đo lường và điều khiển quá trình</v>
          </cell>
          <cell r="P21" t="str">
            <v>Hóa đại cương</v>
          </cell>
        </row>
        <row r="22">
          <cell r="H22" t="str">
            <v>Quản lý chất lượng thực phẩm</v>
          </cell>
          <cell r="L22" t="str">
            <v>Quản lý chất lượng thực phẩm</v>
          </cell>
          <cell r="P22" t="str">
            <v>Kỹ thuật điện</v>
          </cell>
        </row>
        <row r="23">
          <cell r="H23" t="str">
            <v>Kỹ thuật sản xuất đường, bánh, kẹo</v>
          </cell>
          <cell r="L23" t="str">
            <v>Kỹ thuật sản xuất đường, bánh, kẹo</v>
          </cell>
          <cell r="P23" t="str">
            <v>Kỹ thuật phòng thí nghiệm</v>
          </cell>
        </row>
        <row r="24">
          <cell r="H24" t="str">
            <v>CNSX bia, rượu, nước giải khát</v>
          </cell>
          <cell r="L24" t="str">
            <v>CNSX bia, rượu, nước giải khát</v>
          </cell>
          <cell r="P24" t="str">
            <v>Tin học ứng dụng trong CNHH</v>
          </cell>
        </row>
        <row r="25">
          <cell r="H25" t="str">
            <v>CN chế biến rau quả</v>
          </cell>
          <cell r="L25" t="str">
            <v>CN chế biến rau quả</v>
          </cell>
          <cell r="P25" t="str">
            <v>Vận hành thiết bị trao đổi nhiệt</v>
          </cell>
        </row>
        <row r="26">
          <cell r="H26" t="str">
            <v>CN chế biến sữa và các SP từ sữa</v>
          </cell>
          <cell r="L26" t="str">
            <v>CN chế biến sữa và các SP từ sữa</v>
          </cell>
          <cell r="P26" t="str">
            <v>Vận hành thiết bị gia nhiệt</v>
          </cell>
        </row>
        <row r="27">
          <cell r="H27" t="str">
            <v>CN chế biến thủy sản, súc sản</v>
          </cell>
          <cell r="L27" t="str">
            <v>CN chế biến thủy sản, súc sản</v>
          </cell>
          <cell r="P27" t="str">
            <v>Vận hành tháp chưng cất</v>
          </cell>
        </row>
        <row r="28">
          <cell r="H28" t="str">
            <v>CN bảo quản lạnh thực phẩm</v>
          </cell>
          <cell r="L28" t="str">
            <v>CN bảo quản lạnh thực phẩm</v>
          </cell>
          <cell r="P28" t="str">
            <v>Vận hành van</v>
          </cell>
        </row>
        <row r="29">
          <cell r="H29" t="str">
            <v>Thực tập sản xuất</v>
          </cell>
          <cell r="L29" t="str">
            <v>Thực tập sản xuất</v>
          </cell>
          <cell r="P29" t="str">
            <v>VH và GC đường ống bồn bể</v>
          </cell>
        </row>
        <row r="30">
          <cell r="H30" t="str">
            <v>Thực tập tốt nghiệp</v>
          </cell>
          <cell r="L30" t="str">
            <v>Thực tập tốt nghiệp</v>
          </cell>
          <cell r="P30" t="str">
            <v>Vận hành thiết bị tách dầu khí</v>
          </cell>
        </row>
        <row r="31">
          <cell r="H31" t="str">
            <v>Khóa luận tốt nghiệp</v>
          </cell>
          <cell r="P31" t="str">
            <v>Vận hành bơm</v>
          </cell>
        </row>
        <row r="32">
          <cell r="P32" t="str">
            <v>Vận hành hệ thống khí nén</v>
          </cell>
        </row>
        <row r="33">
          <cell r="P33" t="str">
            <v>Vận hành tháp làm nguội</v>
          </cell>
        </row>
        <row r="34">
          <cell r="P34" t="str">
            <v>Thực hành chỉ tiêu hóa lý 1</v>
          </cell>
        </row>
        <row r="35">
          <cell r="P35" t="str">
            <v>Thực hành chỉ tiêu hóa lý 2</v>
          </cell>
        </row>
        <row r="36">
          <cell r="P36" t="str">
            <v>Vận hành PXCB dầu và khí</v>
          </cell>
        </row>
        <row r="37">
          <cell r="P37" t="str">
            <v>GC công cụ bằng tay, bằng máy</v>
          </cell>
        </row>
        <row r="38">
          <cell r="P38" t="str">
            <v>Thực tập tốt nghiệp</v>
          </cell>
        </row>
        <row r="39">
          <cell r="P39" t="str">
            <v>Khóa luận tốt nghiệp</v>
          </cell>
        </row>
      </sheetData>
      <sheetData sheetId="1">
        <row r="2">
          <cell r="B2" t="str">
            <v>Đo lường và điều khiển quá trình</v>
          </cell>
          <cell r="C2" t="str">
            <v>Trần Đức Trung</v>
          </cell>
          <cell r="D2" t="str">
            <v>CDCBT18A1</v>
          </cell>
          <cell r="E2">
            <v>1</v>
          </cell>
          <cell r="H2">
            <v>1</v>
          </cell>
          <cell r="I2">
            <v>43696</v>
          </cell>
          <cell r="J2">
            <v>43702</v>
          </cell>
        </row>
        <row r="3">
          <cell r="B3" t="str">
            <v>Hóa sinh thực phẩm</v>
          </cell>
          <cell r="C3" t="str">
            <v>Nguyễn Thị Thụy Uyên</v>
          </cell>
          <cell r="D3" t="str">
            <v>CDCBT18A1</v>
          </cell>
          <cell r="E3">
            <v>1</v>
          </cell>
          <cell r="H3">
            <v>2</v>
          </cell>
          <cell r="I3">
            <v>43703</v>
          </cell>
          <cell r="J3">
            <v>43709</v>
          </cell>
        </row>
        <row r="4">
          <cell r="B4" t="str">
            <v>Kỹ năng mềm</v>
          </cell>
          <cell r="C4" t="str">
            <v>Lê Vinh Cầm</v>
          </cell>
          <cell r="D4" t="str">
            <v>CDCBT18A1</v>
          </cell>
          <cell r="E4">
            <v>1</v>
          </cell>
          <cell r="H4">
            <v>3</v>
          </cell>
          <cell r="I4">
            <v>43710</v>
          </cell>
          <cell r="J4">
            <v>43716</v>
          </cell>
        </row>
        <row r="5">
          <cell r="B5" t="str">
            <v>CN chế biến rau quả</v>
          </cell>
          <cell r="C5" t="str">
            <v>Nguyễn Thị Thụy Uyên</v>
          </cell>
          <cell r="D5" t="str">
            <v>CDCBT18A1</v>
          </cell>
          <cell r="E5">
            <v>1</v>
          </cell>
          <cell r="H5">
            <v>4</v>
          </cell>
          <cell r="I5">
            <v>43717</v>
          </cell>
          <cell r="J5">
            <v>43723</v>
          </cell>
        </row>
        <row r="6">
          <cell r="B6" t="str">
            <v>CNSX bia, rượu, nước giải khát</v>
          </cell>
          <cell r="C6" t="str">
            <v>Nguyễn Thị Hồng Hoa</v>
          </cell>
          <cell r="D6" t="str">
            <v>CDCBT18A1</v>
          </cell>
          <cell r="E6">
            <v>1</v>
          </cell>
          <cell r="H6">
            <v>5</v>
          </cell>
          <cell r="I6">
            <v>43724</v>
          </cell>
          <cell r="J6">
            <v>43730</v>
          </cell>
        </row>
        <row r="7">
          <cell r="B7" t="str">
            <v>Kỹ thuật sản xuất đường, bánh, kẹo</v>
          </cell>
          <cell r="C7" t="str">
            <v>Trần Minh Triết</v>
          </cell>
          <cell r="D7" t="str">
            <v>CDCBT18A1</v>
          </cell>
          <cell r="E7">
            <v>1</v>
          </cell>
          <cell r="H7">
            <v>6</v>
          </cell>
          <cell r="I7">
            <v>43731</v>
          </cell>
          <cell r="J7">
            <v>43737</v>
          </cell>
        </row>
        <row r="8">
          <cell r="B8" t="str">
            <v>Các quá trình trong CBTP 2</v>
          </cell>
          <cell r="C8" t="str">
            <v>Nguyễn Văn Hòa</v>
          </cell>
          <cell r="D8" t="str">
            <v>CDCBT18A1</v>
          </cell>
          <cell r="E8">
            <v>1</v>
          </cell>
          <cell r="H8">
            <v>7</v>
          </cell>
          <cell r="I8">
            <v>43738</v>
          </cell>
          <cell r="J8">
            <v>43744</v>
          </cell>
        </row>
        <row r="9">
          <cell r="B9" t="str">
            <v>Quản lý chất lượng thực phẩm</v>
          </cell>
          <cell r="C9" t="str">
            <v>Trần Đức Trung</v>
          </cell>
          <cell r="D9" t="str">
            <v>CDCBT18A1</v>
          </cell>
          <cell r="E9">
            <v>1</v>
          </cell>
          <cell r="H9">
            <v>8</v>
          </cell>
          <cell r="I9">
            <v>43745</v>
          </cell>
          <cell r="J9">
            <v>43751</v>
          </cell>
        </row>
        <row r="10">
          <cell r="B10" t="str">
            <v>Đo lường TDH &amp; ĐK quá trình</v>
          </cell>
          <cell r="C10" t="str">
            <v>Phan Huỳnh Nam</v>
          </cell>
          <cell r="D10" t="str">
            <v>CDVHT18A1</v>
          </cell>
          <cell r="E10">
            <v>1</v>
          </cell>
          <cell r="H10">
            <v>9</v>
          </cell>
          <cell r="I10">
            <v>43752</v>
          </cell>
          <cell r="J10">
            <v>43758</v>
          </cell>
        </row>
        <row r="11">
          <cell r="B11" t="str">
            <v>Chính trị</v>
          </cell>
          <cell r="C11" t="str">
            <v>Thân Thanh</v>
          </cell>
          <cell r="D11" t="str">
            <v>CDVHT18A1</v>
          </cell>
          <cell r="E11">
            <v>1</v>
          </cell>
          <cell r="H11">
            <v>10</v>
          </cell>
          <cell r="I11">
            <v>43759</v>
          </cell>
          <cell r="J11">
            <v>43765</v>
          </cell>
        </row>
        <row r="12">
          <cell r="B12" t="str">
            <v>Kỹ năng mềm</v>
          </cell>
          <cell r="C12" t="str">
            <v>Lê Vinh Cầm</v>
          </cell>
          <cell r="D12" t="str">
            <v>CDVHT18A1</v>
          </cell>
          <cell r="E12">
            <v>1</v>
          </cell>
          <cell r="H12">
            <v>11</v>
          </cell>
          <cell r="I12">
            <v>43766</v>
          </cell>
          <cell r="J12">
            <v>43772</v>
          </cell>
        </row>
        <row r="13">
          <cell r="B13" t="str">
            <v>Nhiệt kỹ thuật</v>
          </cell>
          <cell r="C13" t="str">
            <v>Phạm Hữu Linh</v>
          </cell>
          <cell r="D13" t="str">
            <v>CDVHT18A1</v>
          </cell>
          <cell r="E13">
            <v>1</v>
          </cell>
          <cell r="H13">
            <v>12</v>
          </cell>
          <cell r="I13">
            <v>43773</v>
          </cell>
          <cell r="J13">
            <v>43779</v>
          </cell>
        </row>
        <row r="14">
          <cell r="B14" t="str">
            <v>Hóa học môi trường</v>
          </cell>
          <cell r="C14" t="str">
            <v>Vũ Hoàng Ý</v>
          </cell>
          <cell r="D14" t="str">
            <v>CDVHT18A1</v>
          </cell>
          <cell r="E14">
            <v>1</v>
          </cell>
          <cell r="H14">
            <v>13</v>
          </cell>
          <cell r="I14">
            <v>43780</v>
          </cell>
          <cell r="J14">
            <v>43786</v>
          </cell>
        </row>
        <row r="15">
          <cell r="B15" t="str">
            <v>Sản phẩm dầu mỏ</v>
          </cell>
          <cell r="C15" t="str">
            <v>Nguyễn Thị Hồng Hoa</v>
          </cell>
          <cell r="D15" t="str">
            <v>CDVHT18A1</v>
          </cell>
          <cell r="E15">
            <v>1</v>
          </cell>
          <cell r="H15">
            <v>14</v>
          </cell>
          <cell r="I15">
            <v>43787</v>
          </cell>
          <cell r="J15">
            <v>43793</v>
          </cell>
        </row>
        <row r="16">
          <cell r="B16" t="str">
            <v>Tổ chức sản xuất</v>
          </cell>
          <cell r="C16" t="str">
            <v>Nguyễn Văn Hòa</v>
          </cell>
          <cell r="D16" t="str">
            <v>CDVHT18A1</v>
          </cell>
          <cell r="E16">
            <v>1</v>
          </cell>
          <cell r="H16">
            <v>15</v>
          </cell>
          <cell r="I16">
            <v>43794</v>
          </cell>
          <cell r="J16">
            <v>43800</v>
          </cell>
        </row>
        <row r="17">
          <cell r="B17" t="str">
            <v>Tin học ứng dụng trong CNHH</v>
          </cell>
          <cell r="C17" t="str">
            <v>Trần Minh Triết</v>
          </cell>
          <cell r="D17" t="str">
            <v>CDVHT18A1</v>
          </cell>
          <cell r="E17">
            <v>1</v>
          </cell>
          <cell r="H17">
            <v>16</v>
          </cell>
          <cell r="I17">
            <v>43801</v>
          </cell>
          <cell r="J17">
            <v>43807</v>
          </cell>
        </row>
        <row r="18">
          <cell r="B18" t="str">
            <v>Vận hành thiết bị trao đổi nhiệt</v>
          </cell>
          <cell r="C18" t="str">
            <v>Nguyễn Văn Hòa</v>
          </cell>
          <cell r="D18" t="str">
            <v>CDVHT18A1</v>
          </cell>
          <cell r="E18">
            <v>1</v>
          </cell>
          <cell r="H18">
            <v>17</v>
          </cell>
          <cell r="I18">
            <v>43808</v>
          </cell>
          <cell r="J18">
            <v>43814</v>
          </cell>
        </row>
        <row r="19">
          <cell r="B19" t="str">
            <v>Vận hành thiết bị gia nhiệt</v>
          </cell>
          <cell r="C19" t="str">
            <v>Phạm Hữu Linh</v>
          </cell>
          <cell r="D19" t="str">
            <v>CDVHT18A1</v>
          </cell>
          <cell r="E19">
            <v>1</v>
          </cell>
          <cell r="H19">
            <v>18</v>
          </cell>
          <cell r="I19">
            <v>43815</v>
          </cell>
          <cell r="J19">
            <v>43821</v>
          </cell>
        </row>
        <row r="20">
          <cell r="H20">
            <v>19</v>
          </cell>
          <cell r="I20">
            <v>43822</v>
          </cell>
          <cell r="J20">
            <v>43828</v>
          </cell>
        </row>
        <row r="21">
          <cell r="H21">
            <v>20</v>
          </cell>
          <cell r="I21">
            <v>43829</v>
          </cell>
          <cell r="J21">
            <v>43835</v>
          </cell>
        </row>
        <row r="22">
          <cell r="H22">
            <v>21</v>
          </cell>
          <cell r="I22">
            <v>43836</v>
          </cell>
          <cell r="J22">
            <v>43842</v>
          </cell>
        </row>
        <row r="23">
          <cell r="H23">
            <v>22</v>
          </cell>
          <cell r="I23">
            <v>43843</v>
          </cell>
          <cell r="J23">
            <v>43849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25" zoomScale="115" zoomScaleNormal="115" workbookViewId="0">
      <selection activeCell="D45" sqref="D45"/>
    </sheetView>
  </sheetViews>
  <sheetFormatPr defaultRowHeight="15.75" x14ac:dyDescent="0.25"/>
  <cols>
    <col min="1" max="1" width="5.83203125" style="3" customWidth="1"/>
    <col min="2" max="2" width="13.6640625" style="3" customWidth="1"/>
    <col min="3" max="6" width="22.83203125" style="1" customWidth="1"/>
    <col min="7" max="8" width="16.5" style="1" customWidth="1"/>
    <col min="9" max="9" width="12.5" style="1" customWidth="1"/>
    <col min="10" max="10" width="7.83203125" style="1" hidden="1" customWidth="1"/>
    <col min="11" max="11" width="9.33203125" style="1" hidden="1" customWidth="1"/>
    <col min="12" max="12" width="0" style="1" hidden="1" customWidth="1"/>
    <col min="13" max="13" width="0" style="2" hidden="1" customWidth="1"/>
    <col min="14" max="14" width="8.83203125" style="1" hidden="1" customWidth="1"/>
    <col min="15" max="15" width="7.6640625" style="1" hidden="1" customWidth="1"/>
    <col min="16" max="16" width="7.83203125" style="2" hidden="1" customWidth="1"/>
    <col min="17" max="16384" width="9.33203125" style="1"/>
  </cols>
  <sheetData>
    <row r="1" spans="1:16" x14ac:dyDescent="0.25">
      <c r="A1" s="50"/>
      <c r="B1" s="50"/>
      <c r="C1" s="50"/>
      <c r="D1" s="49"/>
      <c r="E1" s="49"/>
      <c r="F1" s="49"/>
      <c r="G1" s="41"/>
      <c r="H1" s="41"/>
      <c r="I1" s="41"/>
      <c r="J1" s="41"/>
      <c r="K1" s="41"/>
      <c r="L1" s="41"/>
    </row>
    <row r="2" spans="1:16" x14ac:dyDescent="0.25">
      <c r="A2" s="48"/>
      <c r="B2" s="48"/>
      <c r="C2" s="48"/>
      <c r="D2" s="47"/>
      <c r="E2" s="47"/>
      <c r="F2" s="46"/>
      <c r="G2" s="41"/>
      <c r="H2" s="41"/>
      <c r="I2" s="41"/>
      <c r="J2" s="41"/>
      <c r="K2" s="41"/>
      <c r="L2" s="41"/>
    </row>
    <row r="3" spans="1:16" ht="6.75" customHeight="1" x14ac:dyDescent="0.25">
      <c r="A3" s="47"/>
      <c r="B3" s="47"/>
      <c r="C3" s="47"/>
      <c r="D3" s="47"/>
      <c r="E3" s="47"/>
      <c r="F3" s="46"/>
      <c r="G3" s="41"/>
      <c r="H3" s="41"/>
      <c r="I3" s="41"/>
      <c r="J3" s="41"/>
      <c r="K3" s="41"/>
      <c r="L3" s="41"/>
    </row>
    <row r="4" spans="1:16" ht="21.75" customHeight="1" x14ac:dyDescent="0.25">
      <c r="A4" s="45" t="s">
        <v>30</v>
      </c>
      <c r="B4" s="45"/>
      <c r="C4" s="45"/>
      <c r="D4" s="45"/>
      <c r="E4" s="45"/>
      <c r="F4" s="45"/>
      <c r="G4" s="41"/>
      <c r="H4" s="41"/>
      <c r="I4" s="41"/>
      <c r="J4" s="41"/>
      <c r="K4" s="41"/>
      <c r="L4" s="41"/>
    </row>
    <row r="5" spans="1:16" ht="16.5" customHeight="1" x14ac:dyDescent="0.25">
      <c r="A5" s="42"/>
      <c r="B5" s="42"/>
      <c r="C5" s="44"/>
      <c r="D5" s="43">
        <f ca="1">VALUE(RIGHT(CELL("filename",A1),2))</f>
        <v>9</v>
      </c>
      <c r="E5" s="42"/>
      <c r="F5" s="42"/>
      <c r="G5" s="41"/>
      <c r="H5" s="41"/>
      <c r="I5" s="41"/>
      <c r="J5" s="41"/>
      <c r="K5" s="41"/>
      <c r="L5" s="41"/>
    </row>
    <row r="6" spans="1:16" x14ac:dyDescent="0.25">
      <c r="A6" s="40"/>
      <c r="C6" s="39">
        <f ca="1">VLOOKUP(D5,DM_TUAN,2,0)</f>
        <v>43752</v>
      </c>
      <c r="D6" s="39"/>
      <c r="E6" s="38">
        <f ca="1">C6+6</f>
        <v>43758</v>
      </c>
      <c r="F6" s="38"/>
    </row>
    <row r="7" spans="1:16" ht="7.5" customHeight="1" x14ac:dyDescent="0.25">
      <c r="A7" s="37"/>
      <c r="B7" s="37"/>
      <c r="C7" s="37"/>
      <c r="D7" s="37"/>
      <c r="E7" s="37"/>
      <c r="F7" s="37"/>
    </row>
    <row r="8" spans="1:16" s="31" customFormat="1" ht="14.25" customHeight="1" x14ac:dyDescent="0.2">
      <c r="A8" s="36" t="s">
        <v>26</v>
      </c>
      <c r="B8" s="35" t="s">
        <v>29</v>
      </c>
      <c r="C8" s="34" t="s">
        <v>28</v>
      </c>
      <c r="D8" s="33"/>
      <c r="E8" s="34" t="s">
        <v>27</v>
      </c>
      <c r="F8" s="33"/>
      <c r="J8" s="31" t="s">
        <v>26</v>
      </c>
      <c r="K8" s="31" t="s">
        <v>25</v>
      </c>
      <c r="L8" s="31" t="s">
        <v>24</v>
      </c>
      <c r="M8" s="32" t="s">
        <v>23</v>
      </c>
      <c r="N8" s="31" t="s">
        <v>25</v>
      </c>
      <c r="O8" s="31" t="s">
        <v>24</v>
      </c>
      <c r="P8" s="32" t="s">
        <v>23</v>
      </c>
    </row>
    <row r="9" spans="1:16" s="16" customFormat="1" ht="18" customHeight="1" x14ac:dyDescent="0.2">
      <c r="A9" s="28">
        <v>2</v>
      </c>
      <c r="B9" s="28" t="s">
        <v>5</v>
      </c>
      <c r="C9" s="23"/>
      <c r="D9" s="22"/>
      <c r="E9" s="23" t="s">
        <v>8</v>
      </c>
      <c r="F9" s="22"/>
      <c r="J9" s="16" t="s">
        <v>22</v>
      </c>
      <c r="K9" s="16">
        <f>C9</f>
        <v>0</v>
      </c>
      <c r="L9" s="16" t="str">
        <f>C10</f>
        <v/>
      </c>
      <c r="M9" s="17">
        <f>D10</f>
        <v>0</v>
      </c>
      <c r="N9" s="16" t="str">
        <f>E9</f>
        <v>Chính trị</v>
      </c>
      <c r="O9" s="16" t="str">
        <f>E10</f>
        <v>Thân Thanh</v>
      </c>
      <c r="P9" s="17">
        <f>F10</f>
        <v>4</v>
      </c>
    </row>
    <row r="10" spans="1:16" s="16" customFormat="1" ht="18" customHeight="1" x14ac:dyDescent="0.2">
      <c r="A10" s="25"/>
      <c r="B10" s="21"/>
      <c r="C10" s="19" t="str">
        <f>IF(C9="","",IF(VLOOKUP(C9,KHGV,3,0)=$C$8,VLOOKUP(C9,KHGV,2,0),"#N/A"))</f>
        <v/>
      </c>
      <c r="D10" s="18"/>
      <c r="E10" s="19" t="str">
        <f>IF(E9="","",IF(VLOOKUP(E9,KHGV,3,0)=$E$8,VLOOKUP(E9,KHGV,2,0),"#N/A"))</f>
        <v>Thân Thanh</v>
      </c>
      <c r="F10" s="18">
        <v>4</v>
      </c>
      <c r="J10" s="16" t="s">
        <v>21</v>
      </c>
      <c r="K10" s="16" t="str">
        <f>C12</f>
        <v>Kỹ thuật sản xuất đường, bánh, kẹo</v>
      </c>
      <c r="L10" s="30" t="str">
        <f>C13</f>
        <v>Trần Minh Triết</v>
      </c>
      <c r="M10" s="17">
        <f>D13</f>
        <v>4</v>
      </c>
      <c r="N10" s="16" t="str">
        <f>E12</f>
        <v>Chính trị</v>
      </c>
      <c r="O10" s="16" t="str">
        <f>E13</f>
        <v>Thân Thanh</v>
      </c>
      <c r="P10" s="17">
        <f>F13</f>
        <v>4</v>
      </c>
    </row>
    <row r="11" spans="1:16" s="16" customFormat="1" ht="18" customHeight="1" x14ac:dyDescent="0.2">
      <c r="A11" s="25"/>
      <c r="B11" s="27">
        <f ca="1">C6</f>
        <v>43752</v>
      </c>
      <c r="C11" s="26"/>
      <c r="D11" s="26"/>
      <c r="E11" s="26" t="s">
        <v>7</v>
      </c>
      <c r="F11" s="26"/>
      <c r="J11" s="16" t="s">
        <v>20</v>
      </c>
      <c r="K11" s="16" t="str">
        <f>C14</f>
        <v>Kỹ thuật sản xuất đường, bánh, kẹo</v>
      </c>
      <c r="L11" s="16" t="str">
        <f>C15</f>
        <v>Trần Minh Triết</v>
      </c>
      <c r="M11" s="17">
        <f>D15</f>
        <v>4</v>
      </c>
      <c r="N11" s="16" t="str">
        <f>E14</f>
        <v>Nhiệt kỹ thuật</v>
      </c>
      <c r="O11" s="16" t="str">
        <f>E15</f>
        <v>Phạm Hữu Linh</v>
      </c>
      <c r="P11" s="17">
        <f>F15</f>
        <v>4</v>
      </c>
    </row>
    <row r="12" spans="1:16" s="16" customFormat="1" ht="18" customHeight="1" x14ac:dyDescent="0.2">
      <c r="A12" s="25"/>
      <c r="B12" s="24" t="s">
        <v>4</v>
      </c>
      <c r="C12" s="23" t="s">
        <v>3</v>
      </c>
      <c r="D12" s="22"/>
      <c r="E12" s="23" t="s">
        <v>8</v>
      </c>
      <c r="F12" s="22"/>
      <c r="J12" s="16" t="s">
        <v>19</v>
      </c>
      <c r="K12" s="16" t="str">
        <f>C17</f>
        <v>Kỹ thuật sản xuất đường, bánh, kẹo</v>
      </c>
      <c r="L12" s="16" t="str">
        <f>C18</f>
        <v>Trần Minh Triết</v>
      </c>
      <c r="M12" s="17">
        <f>D18</f>
        <v>4</v>
      </c>
      <c r="N12" s="16" t="str">
        <f>E17</f>
        <v>Nhiệt kỹ thuật</v>
      </c>
      <c r="O12" s="16" t="str">
        <f>E18</f>
        <v>Phạm Hữu Linh</v>
      </c>
      <c r="P12" s="17">
        <f>F18</f>
        <v>0</v>
      </c>
    </row>
    <row r="13" spans="1:16" s="16" customFormat="1" ht="18" customHeight="1" x14ac:dyDescent="0.2">
      <c r="A13" s="25"/>
      <c r="B13" s="20"/>
      <c r="C13" s="19" t="str">
        <f>IF(C12="","",IF(VLOOKUP(C12,KHGV,3,0)=$C$8,VLOOKUP(C12,KHGV,2,0),"#N/A"))</f>
        <v>Trần Minh Triết</v>
      </c>
      <c r="D13" s="18">
        <v>4</v>
      </c>
      <c r="E13" s="19" t="str">
        <f>IF(E12="","",IF(VLOOKUP(E12,KHGV,3,0)=$E$8,VLOOKUP(E12,KHGV,2,0),"#N/A"))</f>
        <v>Thân Thanh</v>
      </c>
      <c r="F13" s="18">
        <v>4</v>
      </c>
      <c r="J13" s="16" t="s">
        <v>18</v>
      </c>
      <c r="K13" s="16" t="str">
        <f>C19</f>
        <v>Kỹ thuật sản xuất đường, bánh, kẹo</v>
      </c>
      <c r="L13" s="16" t="str">
        <f>C20</f>
        <v>Trần Minh Triết</v>
      </c>
      <c r="M13" s="17">
        <f>D20</f>
        <v>4</v>
      </c>
      <c r="N13" s="16" t="str">
        <f>E19</f>
        <v>Hóa học môi trường</v>
      </c>
      <c r="O13" s="16" t="str">
        <f>E20</f>
        <v>Vũ Hoàng Ý</v>
      </c>
      <c r="P13" s="17">
        <f>F20</f>
        <v>4</v>
      </c>
    </row>
    <row r="14" spans="1:16" s="16" customFormat="1" ht="18" customHeight="1" x14ac:dyDescent="0.2">
      <c r="A14" s="28">
        <v>3</v>
      </c>
      <c r="B14" s="24" t="s">
        <v>5</v>
      </c>
      <c r="C14" s="23" t="s">
        <v>3</v>
      </c>
      <c r="D14" s="22"/>
      <c r="E14" s="23" t="s">
        <v>14</v>
      </c>
      <c r="F14" s="22"/>
      <c r="J14" s="16" t="s">
        <v>17</v>
      </c>
      <c r="K14" s="16">
        <f>C22</f>
        <v>0</v>
      </c>
      <c r="L14" s="16" t="str">
        <f>C23</f>
        <v/>
      </c>
      <c r="M14" s="17">
        <f>D23</f>
        <v>4</v>
      </c>
      <c r="N14" s="16" t="str">
        <f>E22</f>
        <v>Tin học ứng dụng trong CNHH</v>
      </c>
      <c r="O14" s="16" t="str">
        <f>E23</f>
        <v>Trần Minh Triết</v>
      </c>
      <c r="P14" s="17">
        <f>F23</f>
        <v>4</v>
      </c>
    </row>
    <row r="15" spans="1:16" s="16" customFormat="1" ht="18" customHeight="1" x14ac:dyDescent="0.2">
      <c r="A15" s="25"/>
      <c r="B15" s="20"/>
      <c r="C15" s="19" t="str">
        <f>IF(C14="","",IF(VLOOKUP(C14,KHGV,3,0)=$C$8,VLOOKUP(C14,KHGV,2,0),"#N/A"))</f>
        <v>Trần Minh Triết</v>
      </c>
      <c r="D15" s="18">
        <v>4</v>
      </c>
      <c r="E15" s="19" t="str">
        <f>IF(E14="","",IF(VLOOKUP(E14,KHGV,3,0)=$E$8,VLOOKUP(E14,KHGV,2,0),"#N/A"))</f>
        <v>Phạm Hữu Linh</v>
      </c>
      <c r="F15" s="18">
        <v>4</v>
      </c>
      <c r="J15" s="16" t="s">
        <v>16</v>
      </c>
      <c r="K15" s="16">
        <f>C24</f>
        <v>0</v>
      </c>
      <c r="L15" s="16" t="str">
        <f>C25</f>
        <v/>
      </c>
      <c r="M15" s="17">
        <f>D25</f>
        <v>0</v>
      </c>
      <c r="N15" s="16" t="str">
        <f>E24</f>
        <v>Tin học ứng dụng trong CNHH</v>
      </c>
      <c r="O15" s="16" t="str">
        <f>E25</f>
        <v>Trần Minh Triết</v>
      </c>
      <c r="P15" s="17">
        <f>F25</f>
        <v>4</v>
      </c>
    </row>
    <row r="16" spans="1:16" s="16" customFormat="1" ht="18" customHeight="1" x14ac:dyDescent="0.2">
      <c r="A16" s="25"/>
      <c r="B16" s="27">
        <f ca="1">B11+1</f>
        <v>43753</v>
      </c>
      <c r="C16" s="26"/>
      <c r="D16" s="26"/>
      <c r="E16" s="26" t="s">
        <v>7</v>
      </c>
      <c r="F16" s="26"/>
      <c r="J16" s="16" t="s">
        <v>15</v>
      </c>
      <c r="K16" s="16">
        <f>C27</f>
        <v>0</v>
      </c>
      <c r="L16" s="16" t="str">
        <f>C28</f>
        <v/>
      </c>
      <c r="M16" s="17">
        <f>D28</f>
        <v>0</v>
      </c>
      <c r="N16" s="16" t="str">
        <f>E27</f>
        <v>Chính trị</v>
      </c>
      <c r="O16" s="16" t="str">
        <f>E28</f>
        <v>Thân Thanh</v>
      </c>
      <c r="P16" s="17">
        <f>F28</f>
        <v>4</v>
      </c>
    </row>
    <row r="17" spans="1:16" s="16" customFormat="1" ht="18" customHeight="1" x14ac:dyDescent="0.2">
      <c r="A17" s="25"/>
      <c r="B17" s="24" t="s">
        <v>4</v>
      </c>
      <c r="C17" s="23" t="s">
        <v>3</v>
      </c>
      <c r="D17" s="22"/>
      <c r="E17" s="23" t="s">
        <v>14</v>
      </c>
      <c r="F17" s="22"/>
      <c r="J17" s="16" t="s">
        <v>13</v>
      </c>
      <c r="K17" s="16">
        <f>C29</f>
        <v>0</v>
      </c>
      <c r="L17" s="16" t="str">
        <f>C30</f>
        <v/>
      </c>
      <c r="M17" s="17">
        <f>D30</f>
        <v>0</v>
      </c>
      <c r="N17" s="16" t="str">
        <f>E29</f>
        <v>Chính trị</v>
      </c>
      <c r="O17" s="16" t="str">
        <f>E30</f>
        <v>Thân Thanh</v>
      </c>
      <c r="P17" s="17">
        <f>F30</f>
        <v>4</v>
      </c>
    </row>
    <row r="18" spans="1:16" s="16" customFormat="1" ht="18" customHeight="1" x14ac:dyDescent="0.2">
      <c r="A18" s="21"/>
      <c r="B18" s="20"/>
      <c r="C18" s="19" t="str">
        <f>IF(C17="","",IF(VLOOKUP(C17,KHGV,3,0)=$C$8,VLOOKUP(C17,KHGV,2,0),"#N/A"))</f>
        <v>Trần Minh Triết</v>
      </c>
      <c r="D18" s="18">
        <v>4</v>
      </c>
      <c r="E18" s="19" t="str">
        <f>IF(E17="","",IF(VLOOKUP(E17,KHGV,3,0)=$E$8,VLOOKUP(E17,KHGV,2,0),"#N/A"))</f>
        <v>Phạm Hữu Linh</v>
      </c>
      <c r="F18" s="18"/>
      <c r="J18" s="16" t="s">
        <v>12</v>
      </c>
      <c r="K18" s="16">
        <f>C32</f>
        <v>0</v>
      </c>
      <c r="L18" s="16" t="str">
        <f>C33</f>
        <v/>
      </c>
      <c r="M18" s="17">
        <f>D33</f>
        <v>0</v>
      </c>
      <c r="N18" s="16" t="str">
        <f>E32</f>
        <v>Tin học ứng dụng trong CNHH</v>
      </c>
      <c r="O18" s="16" t="str">
        <f>E33</f>
        <v>Trần Minh Triết</v>
      </c>
      <c r="P18" s="17">
        <f>F33</f>
        <v>4</v>
      </c>
    </row>
    <row r="19" spans="1:16" s="16" customFormat="1" ht="18" customHeight="1" x14ac:dyDescent="0.2">
      <c r="A19" s="28">
        <v>4</v>
      </c>
      <c r="B19" s="24" t="s">
        <v>5</v>
      </c>
      <c r="C19" s="23" t="s">
        <v>3</v>
      </c>
      <c r="D19" s="22"/>
      <c r="E19" s="23" t="s">
        <v>11</v>
      </c>
      <c r="F19" s="22"/>
      <c r="J19" s="16" t="s">
        <v>10</v>
      </c>
      <c r="K19" s="16" t="str">
        <f>C34</f>
        <v>Kỹ thuật sản xuất đường, bánh, kẹo</v>
      </c>
      <c r="L19" s="16" t="str">
        <f>C35</f>
        <v>Trần Minh Triết</v>
      </c>
      <c r="M19" s="17">
        <f>D35</f>
        <v>4</v>
      </c>
      <c r="N19" s="16">
        <f>E34</f>
        <v>0</v>
      </c>
      <c r="O19" s="16" t="str">
        <f>E35</f>
        <v/>
      </c>
      <c r="P19" s="17">
        <f>F35</f>
        <v>0</v>
      </c>
    </row>
    <row r="20" spans="1:16" s="16" customFormat="1" ht="18" customHeight="1" x14ac:dyDescent="0.2">
      <c r="A20" s="25"/>
      <c r="B20" s="20"/>
      <c r="C20" s="19" t="str">
        <f>IF(C19="","",IF(VLOOKUP(C19,KHGV,3,0)=$C$8,VLOOKUP(C19,KHGV,2,0),"#N/A"))</f>
        <v>Trần Minh Triết</v>
      </c>
      <c r="D20" s="18">
        <v>4</v>
      </c>
      <c r="E20" s="19" t="str">
        <f>IF(E19="","",IF(VLOOKUP(E19,KHGV,3,0)=$E$8,VLOOKUP(E19,KHGV,2,0),"#N/A"))</f>
        <v>Vũ Hoàng Ý</v>
      </c>
      <c r="F20" s="18">
        <v>4</v>
      </c>
      <c r="J20" s="16" t="s">
        <v>9</v>
      </c>
      <c r="K20" s="16" t="str">
        <f>C37</f>
        <v>Kỹ thuật sản xuất đường, bánh, kẹo</v>
      </c>
      <c r="L20" s="16" t="str">
        <f>C38</f>
        <v>Trần Minh Triết</v>
      </c>
      <c r="M20" s="17">
        <f>D38</f>
        <v>4</v>
      </c>
      <c r="N20" s="16">
        <f>E37</f>
        <v>0</v>
      </c>
      <c r="O20" s="16" t="str">
        <f>E38</f>
        <v/>
      </c>
      <c r="P20" s="17">
        <f>F38</f>
        <v>0</v>
      </c>
    </row>
    <row r="21" spans="1:16" s="16" customFormat="1" ht="18" customHeight="1" x14ac:dyDescent="0.2">
      <c r="A21" s="25"/>
      <c r="B21" s="27">
        <f ca="1">B16+1</f>
        <v>43754</v>
      </c>
      <c r="C21" s="26"/>
      <c r="D21" s="26"/>
      <c r="E21" s="26" t="s">
        <v>7</v>
      </c>
      <c r="F21" s="26"/>
      <c r="M21" s="17"/>
      <c r="P21" s="17"/>
    </row>
    <row r="22" spans="1:16" s="16" customFormat="1" ht="18" customHeight="1" x14ac:dyDescent="0.2">
      <c r="A22" s="25"/>
      <c r="B22" s="24" t="s">
        <v>4</v>
      </c>
      <c r="C22" s="23"/>
      <c r="D22" s="22"/>
      <c r="E22" s="23" t="s">
        <v>6</v>
      </c>
      <c r="F22" s="22"/>
      <c r="M22" s="17"/>
      <c r="P22" s="17"/>
    </row>
    <row r="23" spans="1:16" s="16" customFormat="1" ht="18" customHeight="1" x14ac:dyDescent="0.2">
      <c r="A23" s="21"/>
      <c r="B23" s="20"/>
      <c r="C23" s="19" t="str">
        <f>IF(C22="","",IF(VLOOKUP(C22,KHGV,3,0)=$C$8,VLOOKUP(C22,KHGV,2,0),"#N/A"))</f>
        <v/>
      </c>
      <c r="D23" s="18">
        <v>4</v>
      </c>
      <c r="E23" s="19" t="str">
        <f>IF(E22="","",IF(VLOOKUP(E22,KHGV,3,0)=$E$8,VLOOKUP(E22,KHGV,2,0),"#N/A"))</f>
        <v>Trần Minh Triết</v>
      </c>
      <c r="F23" s="18">
        <v>4</v>
      </c>
      <c r="M23" s="17"/>
      <c r="P23" s="17"/>
    </row>
    <row r="24" spans="1:16" s="16" customFormat="1" ht="18" customHeight="1" x14ac:dyDescent="0.2">
      <c r="A24" s="28">
        <v>5</v>
      </c>
      <c r="B24" s="24" t="s">
        <v>5</v>
      </c>
      <c r="C24" s="23"/>
      <c r="D24" s="22"/>
      <c r="E24" s="23" t="s">
        <v>6</v>
      </c>
      <c r="F24" s="22"/>
      <c r="M24" s="17"/>
      <c r="P24" s="17"/>
    </row>
    <row r="25" spans="1:16" s="16" customFormat="1" ht="18" customHeight="1" x14ac:dyDescent="0.2">
      <c r="A25" s="25"/>
      <c r="B25" s="20"/>
      <c r="C25" s="19" t="str">
        <f>IF(C24="","",IF(VLOOKUP(C24,KHGV,3,0)=$C$8,VLOOKUP(C24,KHGV,2,0),"#N/A"))</f>
        <v/>
      </c>
      <c r="D25" s="18"/>
      <c r="E25" s="19" t="str">
        <f>IF(E24="","",IF(VLOOKUP(E24,KHGV,3,0)=$E$8,VLOOKUP(E24,KHGV,2,0),"#N/A"))</f>
        <v>Trần Minh Triết</v>
      </c>
      <c r="F25" s="18">
        <v>4</v>
      </c>
      <c r="M25" s="17"/>
      <c r="P25" s="17"/>
    </row>
    <row r="26" spans="1:16" s="16" customFormat="1" ht="18" customHeight="1" x14ac:dyDescent="0.2">
      <c r="A26" s="25"/>
      <c r="B26" s="27">
        <f ca="1">B21+1</f>
        <v>43755</v>
      </c>
      <c r="C26" s="26"/>
      <c r="D26" s="26"/>
      <c r="E26" s="26" t="s">
        <v>7</v>
      </c>
      <c r="F26" s="26"/>
      <c r="M26" s="17"/>
      <c r="P26" s="17"/>
    </row>
    <row r="27" spans="1:16" s="16" customFormat="1" ht="18" customHeight="1" x14ac:dyDescent="0.2">
      <c r="A27" s="25"/>
      <c r="B27" s="24" t="s">
        <v>4</v>
      </c>
      <c r="C27" s="23"/>
      <c r="D27" s="22"/>
      <c r="E27" s="23" t="s">
        <v>8</v>
      </c>
      <c r="F27" s="22"/>
      <c r="M27" s="17"/>
      <c r="P27" s="17"/>
    </row>
    <row r="28" spans="1:16" s="16" customFormat="1" ht="18" customHeight="1" x14ac:dyDescent="0.2">
      <c r="A28" s="21"/>
      <c r="B28" s="20"/>
      <c r="C28" s="19" t="str">
        <f>IF(C27="","",IF(VLOOKUP(C27,KHGV,3,0)=$C$8,VLOOKUP(C27,KHGV,2,0),"#N/A"))</f>
        <v/>
      </c>
      <c r="D28" s="18"/>
      <c r="E28" s="19" t="str">
        <f>IF(E27="","",IF(VLOOKUP(E27,KHGV,3,0)=$E$8,VLOOKUP(E27,KHGV,2,0),"#N/A"))</f>
        <v>Thân Thanh</v>
      </c>
      <c r="F28" s="18">
        <v>4</v>
      </c>
      <c r="M28" s="17"/>
      <c r="P28" s="17"/>
    </row>
    <row r="29" spans="1:16" s="16" customFormat="1" ht="18" customHeight="1" x14ac:dyDescent="0.2">
      <c r="A29" s="28">
        <v>6</v>
      </c>
      <c r="B29" s="24" t="s">
        <v>5</v>
      </c>
      <c r="C29" s="23"/>
      <c r="D29" s="22"/>
      <c r="E29" s="23" t="s">
        <v>8</v>
      </c>
      <c r="F29" s="22"/>
      <c r="M29" s="17"/>
      <c r="P29" s="17"/>
    </row>
    <row r="30" spans="1:16" s="16" customFormat="1" ht="18" customHeight="1" x14ac:dyDescent="0.2">
      <c r="A30" s="25"/>
      <c r="B30" s="20"/>
      <c r="C30" s="19" t="str">
        <f>IF(C29="","",IF(VLOOKUP(C29,KHGV,3,0)=$C$8,VLOOKUP(C29,KHGV,2,0),"#N/A"))</f>
        <v/>
      </c>
      <c r="D30" s="18"/>
      <c r="E30" s="19" t="str">
        <f>IF(E29="","",IF(VLOOKUP(E29,KHGV,3,0)=$E$8,VLOOKUP(E29,KHGV,2,0),"#N/A"))</f>
        <v>Thân Thanh</v>
      </c>
      <c r="F30" s="18">
        <v>4</v>
      </c>
      <c r="M30" s="17"/>
      <c r="P30" s="17"/>
    </row>
    <row r="31" spans="1:16" s="16" customFormat="1" ht="18" customHeight="1" x14ac:dyDescent="0.2">
      <c r="A31" s="25"/>
      <c r="B31" s="27">
        <f ca="1">B26+1</f>
        <v>43756</v>
      </c>
      <c r="C31" s="26"/>
      <c r="D31" s="26"/>
      <c r="E31" s="26" t="s">
        <v>7</v>
      </c>
      <c r="F31" s="26"/>
      <c r="M31" s="17"/>
      <c r="P31" s="17"/>
    </row>
    <row r="32" spans="1:16" s="16" customFormat="1" ht="18" customHeight="1" x14ac:dyDescent="0.2">
      <c r="A32" s="25"/>
      <c r="B32" s="24" t="s">
        <v>4</v>
      </c>
      <c r="C32" s="23"/>
      <c r="D32" s="22"/>
      <c r="E32" s="23" t="s">
        <v>6</v>
      </c>
      <c r="F32" s="22"/>
      <c r="M32" s="17"/>
      <c r="P32" s="17"/>
    </row>
    <row r="33" spans="1:16" s="16" customFormat="1" ht="18" customHeight="1" x14ac:dyDescent="0.2">
      <c r="A33" s="21"/>
      <c r="B33" s="20"/>
      <c r="C33" s="19" t="str">
        <f>IF(C32="","",IF(VLOOKUP(C32,KHGV,3,0)=$C$8,VLOOKUP(C32,KHGV,2,0),"#N/A"))</f>
        <v/>
      </c>
      <c r="D33" s="18"/>
      <c r="E33" s="19" t="str">
        <f>IF(E32="","",IF(VLOOKUP(E32,KHGV,3,0)=$E$8,VLOOKUP(E32,KHGV,2,0),"#N/A"))</f>
        <v>Trần Minh Triết</v>
      </c>
      <c r="F33" s="29">
        <v>4</v>
      </c>
      <c r="M33" s="17"/>
      <c r="P33" s="17"/>
    </row>
    <row r="34" spans="1:16" s="16" customFormat="1" ht="18" customHeight="1" x14ac:dyDescent="0.2">
      <c r="A34" s="28">
        <v>7</v>
      </c>
      <c r="B34" s="24" t="s">
        <v>5</v>
      </c>
      <c r="C34" s="23" t="s">
        <v>3</v>
      </c>
      <c r="D34" s="22"/>
      <c r="E34" s="23"/>
      <c r="F34" s="22"/>
      <c r="M34" s="17"/>
      <c r="P34" s="17"/>
    </row>
    <row r="35" spans="1:16" s="16" customFormat="1" ht="18" customHeight="1" x14ac:dyDescent="0.2">
      <c r="A35" s="25"/>
      <c r="B35" s="20"/>
      <c r="C35" s="19" t="str">
        <f>IF(C34="","",IF(VLOOKUP(C34,KHGV,3,0)=$C$8,VLOOKUP(C34,KHGV,2,0),"#N/A"))</f>
        <v>Trần Minh Triết</v>
      </c>
      <c r="D35" s="18">
        <v>4</v>
      </c>
      <c r="E35" s="19" t="str">
        <f>IF(E34="","",IF(VLOOKUP(E34,KHGV,3,0)=$E$8,VLOOKUP(E34,KHGV,2,0),"#N/A"))</f>
        <v/>
      </c>
      <c r="F35" s="18"/>
      <c r="M35" s="17"/>
      <c r="P35" s="17"/>
    </row>
    <row r="36" spans="1:16" s="16" customFormat="1" ht="18" customHeight="1" x14ac:dyDescent="0.2">
      <c r="A36" s="25"/>
      <c r="B36" s="27">
        <f ca="1">B31+1</f>
        <v>43757</v>
      </c>
      <c r="C36" s="26"/>
      <c r="D36" s="26"/>
      <c r="E36" s="26"/>
      <c r="F36" s="26"/>
      <c r="M36" s="17"/>
      <c r="P36" s="17"/>
    </row>
    <row r="37" spans="1:16" s="16" customFormat="1" ht="18" customHeight="1" x14ac:dyDescent="0.2">
      <c r="A37" s="25"/>
      <c r="B37" s="24" t="s">
        <v>4</v>
      </c>
      <c r="C37" s="23" t="s">
        <v>3</v>
      </c>
      <c r="D37" s="22"/>
      <c r="E37" s="23"/>
      <c r="F37" s="22"/>
      <c r="M37" s="17"/>
      <c r="P37" s="17"/>
    </row>
    <row r="38" spans="1:16" s="16" customFormat="1" ht="18" customHeight="1" x14ac:dyDescent="0.2">
      <c r="A38" s="21"/>
      <c r="B38" s="20"/>
      <c r="C38" s="19" t="str">
        <f>IF(C37="","",IF(VLOOKUP(C37,KHGV,3,0)=$C$8,VLOOKUP(C37,KHGV,2,0),"#N/A"))</f>
        <v>Trần Minh Triết</v>
      </c>
      <c r="D38" s="18">
        <v>4</v>
      </c>
      <c r="E38" s="19" t="str">
        <f>IF(E37="","",IF(VLOOKUP(E37,KHGV,3,0)=$E$8,VLOOKUP(E37,KHGV,2,0),"#N/A"))</f>
        <v/>
      </c>
      <c r="F38" s="18"/>
      <c r="M38" s="17"/>
      <c r="P38" s="17"/>
    </row>
    <row r="39" spans="1:16" s="4" customFormat="1" ht="18" customHeight="1" x14ac:dyDescent="0.2">
      <c r="A39" s="15"/>
      <c r="B39" s="14" t="s">
        <v>2</v>
      </c>
      <c r="C39" s="13" t="str">
        <f>VLOOKUP(C8,DM_GVCN,2,0)</f>
        <v>Phan Huỳnh Nam</v>
      </c>
      <c r="D39" s="13"/>
      <c r="E39" s="13" t="str">
        <f>VLOOKUP(E8,DM_GVCN,2,0)</f>
        <v>Nguyễn Thị Hồng Hoa</v>
      </c>
      <c r="F39" s="13"/>
      <c r="M39" s="5"/>
      <c r="P39" s="5"/>
    </row>
    <row r="40" spans="1:16" s="4" customFormat="1" ht="16.5" customHeight="1" x14ac:dyDescent="0.2">
      <c r="E40" s="12" t="s">
        <v>1</v>
      </c>
      <c r="F40" s="12"/>
      <c r="M40" s="5"/>
      <c r="P40" s="5"/>
    </row>
    <row r="41" spans="1:16" s="4" customFormat="1" x14ac:dyDescent="0.2">
      <c r="M41" s="5"/>
      <c r="P41" s="5"/>
    </row>
    <row r="42" spans="1:16" s="4" customFormat="1" x14ac:dyDescent="0.2">
      <c r="M42" s="5"/>
      <c r="P42" s="5"/>
    </row>
    <row r="43" spans="1:16" s="4" customFormat="1" x14ac:dyDescent="0.2">
      <c r="M43" s="5"/>
      <c r="P43" s="5"/>
    </row>
    <row r="44" spans="1:16" s="4" customFormat="1" x14ac:dyDescent="0.2">
      <c r="A44" s="9"/>
      <c r="B44" s="9"/>
      <c r="C44" s="10"/>
      <c r="D44" s="10"/>
      <c r="E44" s="11" t="s">
        <v>0</v>
      </c>
      <c r="F44" s="11"/>
      <c r="M44" s="5"/>
      <c r="P44" s="5"/>
    </row>
    <row r="45" spans="1:16" s="4" customFormat="1" x14ac:dyDescent="0.2">
      <c r="A45" s="9"/>
      <c r="B45" s="9"/>
      <c r="C45" s="10"/>
      <c r="D45" s="10"/>
      <c r="E45" s="10"/>
      <c r="F45" s="10"/>
      <c r="M45" s="5"/>
      <c r="P45" s="5"/>
    </row>
    <row r="46" spans="1:16" s="4" customFormat="1" x14ac:dyDescent="0.2">
      <c r="A46" s="9"/>
      <c r="B46" s="9"/>
      <c r="C46" s="10"/>
      <c r="D46" s="10"/>
      <c r="E46" s="10"/>
      <c r="F46" s="10"/>
      <c r="M46" s="5"/>
      <c r="P46" s="5"/>
    </row>
    <row r="47" spans="1:16" s="4" customFormat="1" x14ac:dyDescent="0.2">
      <c r="A47" s="9"/>
      <c r="B47" s="9"/>
      <c r="C47" s="10"/>
      <c r="D47" s="10"/>
      <c r="E47" s="10"/>
      <c r="F47" s="10"/>
      <c r="M47" s="5"/>
      <c r="P47" s="5"/>
    </row>
    <row r="48" spans="1:16" s="4" customFormat="1" x14ac:dyDescent="0.2">
      <c r="A48" s="9"/>
      <c r="B48" s="9"/>
      <c r="C48" s="10"/>
      <c r="D48" s="10"/>
      <c r="E48" s="10"/>
      <c r="F48" s="10"/>
      <c r="M48" s="5"/>
      <c r="P48" s="5"/>
    </row>
    <row r="49" spans="1:16" s="4" customFormat="1" x14ac:dyDescent="0.2">
      <c r="A49" s="9"/>
      <c r="B49" s="9"/>
      <c r="C49" s="10"/>
      <c r="D49" s="10"/>
      <c r="E49" s="10"/>
      <c r="F49" s="10"/>
      <c r="M49" s="5"/>
      <c r="P49" s="5"/>
    </row>
    <row r="50" spans="1:16" s="4" customFormat="1" x14ac:dyDescent="0.2">
      <c r="A50" s="9"/>
      <c r="B50" s="9"/>
      <c r="C50" s="10"/>
      <c r="D50" s="10"/>
      <c r="E50" s="10"/>
      <c r="F50" s="10"/>
      <c r="M50" s="5"/>
      <c r="P50" s="5"/>
    </row>
    <row r="51" spans="1:16" s="4" customFormat="1" x14ac:dyDescent="0.2">
      <c r="A51" s="9"/>
      <c r="B51" s="9"/>
      <c r="C51" s="10"/>
      <c r="D51" s="10"/>
      <c r="E51" s="10"/>
      <c r="F51" s="10"/>
      <c r="M51" s="5"/>
      <c r="P51" s="5"/>
    </row>
    <row r="52" spans="1:16" s="4" customFormat="1" x14ac:dyDescent="0.2">
      <c r="A52" s="9"/>
      <c r="B52" s="9"/>
      <c r="C52" s="10"/>
      <c r="D52" s="10"/>
      <c r="E52" s="10"/>
      <c r="F52" s="10"/>
      <c r="M52" s="5"/>
      <c r="P52" s="5"/>
    </row>
    <row r="53" spans="1:16" s="4" customFormat="1" x14ac:dyDescent="0.2">
      <c r="A53" s="9"/>
      <c r="B53" s="9"/>
      <c r="C53" s="10"/>
      <c r="D53" s="10"/>
      <c r="E53" s="10"/>
      <c r="F53" s="10"/>
      <c r="M53" s="5"/>
      <c r="P53" s="5"/>
    </row>
    <row r="54" spans="1:16" s="4" customFormat="1" x14ac:dyDescent="0.2">
      <c r="A54" s="9"/>
      <c r="B54" s="9"/>
      <c r="C54" s="10"/>
      <c r="D54" s="10"/>
      <c r="E54" s="10"/>
      <c r="F54" s="10"/>
      <c r="M54" s="5"/>
      <c r="P54" s="5"/>
    </row>
    <row r="55" spans="1:16" s="4" customFormat="1" x14ac:dyDescent="0.2">
      <c r="A55" s="9"/>
      <c r="B55" s="9"/>
      <c r="C55" s="10"/>
      <c r="D55" s="10"/>
      <c r="E55" s="10"/>
      <c r="F55" s="10"/>
      <c r="M55" s="5"/>
      <c r="P55" s="5"/>
    </row>
    <row r="56" spans="1:16" s="4" customFormat="1" x14ac:dyDescent="0.2">
      <c r="A56" s="9"/>
      <c r="B56" s="9"/>
      <c r="C56" s="10"/>
      <c r="D56" s="10"/>
      <c r="E56" s="10"/>
      <c r="F56" s="10"/>
      <c r="M56" s="5"/>
      <c r="P56" s="5"/>
    </row>
    <row r="57" spans="1:16" s="4" customFormat="1" x14ac:dyDescent="0.2">
      <c r="A57" s="9"/>
      <c r="B57" s="9"/>
      <c r="C57" s="10"/>
      <c r="D57" s="10"/>
      <c r="E57" s="10"/>
      <c r="F57" s="10"/>
      <c r="M57" s="5"/>
      <c r="P57" s="5"/>
    </row>
    <row r="58" spans="1:16" s="4" customFormat="1" x14ac:dyDescent="0.2">
      <c r="A58" s="9"/>
      <c r="B58" s="9"/>
      <c r="C58" s="10"/>
      <c r="D58" s="10"/>
      <c r="E58" s="10"/>
      <c r="F58" s="10"/>
      <c r="M58" s="5"/>
      <c r="P58" s="5"/>
    </row>
    <row r="59" spans="1:16" s="4" customFormat="1" x14ac:dyDescent="0.2">
      <c r="A59" s="9"/>
      <c r="B59" s="9"/>
      <c r="C59" s="10"/>
      <c r="D59" s="10"/>
      <c r="E59" s="10"/>
      <c r="F59" s="10"/>
      <c r="M59" s="5"/>
      <c r="P59" s="5"/>
    </row>
    <row r="60" spans="1:16" s="4" customFormat="1" x14ac:dyDescent="0.2">
      <c r="A60" s="9"/>
      <c r="B60" s="9"/>
      <c r="C60" s="10"/>
      <c r="D60" s="10"/>
      <c r="E60" s="10"/>
      <c r="F60" s="10"/>
      <c r="M60" s="5"/>
      <c r="P60" s="5"/>
    </row>
    <row r="61" spans="1:16" s="4" customFormat="1" x14ac:dyDescent="0.2">
      <c r="A61" s="9"/>
      <c r="B61" s="9"/>
      <c r="C61" s="10"/>
      <c r="D61" s="10"/>
      <c r="E61" s="10"/>
      <c r="F61" s="10"/>
      <c r="M61" s="5"/>
      <c r="P61" s="5"/>
    </row>
    <row r="62" spans="1:16" s="4" customFormat="1" x14ac:dyDescent="0.2">
      <c r="A62" s="9"/>
      <c r="B62" s="9"/>
      <c r="C62" s="10"/>
      <c r="D62" s="10"/>
      <c r="E62" s="10"/>
      <c r="F62" s="10"/>
      <c r="M62" s="5"/>
      <c r="P62" s="5"/>
    </row>
    <row r="63" spans="1:16" s="4" customFormat="1" x14ac:dyDescent="0.2">
      <c r="A63" s="9"/>
      <c r="B63" s="9"/>
      <c r="C63" s="10"/>
      <c r="D63" s="10"/>
      <c r="E63" s="10"/>
      <c r="F63" s="10"/>
      <c r="M63" s="5"/>
      <c r="P63" s="5"/>
    </row>
    <row r="64" spans="1:16" s="4" customFormat="1" x14ac:dyDescent="0.2">
      <c r="A64" s="9"/>
      <c r="B64" s="9"/>
      <c r="C64" s="10"/>
      <c r="D64" s="10"/>
      <c r="E64" s="10"/>
      <c r="F64" s="10"/>
      <c r="M64" s="5"/>
      <c r="P64" s="5"/>
    </row>
    <row r="65" spans="1:16" s="4" customFormat="1" x14ac:dyDescent="0.2">
      <c r="A65" s="9"/>
      <c r="B65" s="9"/>
      <c r="C65" s="10"/>
      <c r="D65" s="10"/>
      <c r="E65" s="10"/>
      <c r="F65" s="10"/>
      <c r="M65" s="5"/>
      <c r="P65" s="5"/>
    </row>
    <row r="66" spans="1:16" s="4" customFormat="1" x14ac:dyDescent="0.2">
      <c r="A66" s="9"/>
      <c r="B66" s="9"/>
      <c r="C66" s="10"/>
      <c r="D66" s="10"/>
      <c r="E66" s="10"/>
      <c r="F66" s="10"/>
      <c r="M66" s="5"/>
      <c r="P66" s="5"/>
    </row>
    <row r="67" spans="1:16" s="4" customFormat="1" x14ac:dyDescent="0.2">
      <c r="A67" s="9"/>
      <c r="B67" s="9"/>
      <c r="C67" s="10"/>
      <c r="D67" s="10"/>
      <c r="E67" s="10"/>
      <c r="F67" s="10"/>
      <c r="M67" s="5"/>
      <c r="P67" s="5"/>
    </row>
    <row r="68" spans="1:16" s="4" customFormat="1" x14ac:dyDescent="0.2">
      <c r="A68" s="9"/>
      <c r="B68" s="9"/>
      <c r="C68" s="10"/>
      <c r="D68" s="10"/>
      <c r="E68" s="10"/>
      <c r="F68" s="10"/>
      <c r="M68" s="5"/>
      <c r="P68" s="5"/>
    </row>
    <row r="69" spans="1:16" s="4" customFormat="1" x14ac:dyDescent="0.2">
      <c r="A69" s="9"/>
      <c r="B69" s="9"/>
      <c r="C69" s="10"/>
      <c r="D69" s="10"/>
      <c r="E69" s="10"/>
      <c r="F69" s="10"/>
      <c r="M69" s="5"/>
      <c r="P69" s="5"/>
    </row>
    <row r="70" spans="1:16" s="4" customFormat="1" x14ac:dyDescent="0.2">
      <c r="A70" s="9"/>
      <c r="B70" s="9"/>
      <c r="C70" s="10"/>
      <c r="D70" s="10"/>
      <c r="E70" s="10"/>
      <c r="F70" s="10"/>
      <c r="M70" s="5"/>
      <c r="P70" s="5"/>
    </row>
    <row r="71" spans="1:16" s="4" customFormat="1" x14ac:dyDescent="0.2">
      <c r="A71" s="9"/>
      <c r="B71" s="9"/>
      <c r="C71" s="10"/>
      <c r="D71" s="10"/>
      <c r="E71" s="10"/>
      <c r="F71" s="10"/>
      <c r="M71" s="5"/>
      <c r="P71" s="5"/>
    </row>
    <row r="72" spans="1:16" s="4" customFormat="1" x14ac:dyDescent="0.2">
      <c r="A72" s="9"/>
      <c r="B72" s="9"/>
      <c r="C72" s="10"/>
      <c r="D72" s="10"/>
      <c r="E72" s="10"/>
      <c r="F72" s="10"/>
      <c r="M72" s="5"/>
      <c r="P72" s="5"/>
    </row>
    <row r="73" spans="1:16" s="4" customFormat="1" x14ac:dyDescent="0.2">
      <c r="A73" s="9"/>
      <c r="B73" s="9"/>
      <c r="C73" s="10"/>
      <c r="D73" s="10"/>
      <c r="E73" s="10"/>
      <c r="F73" s="10"/>
      <c r="M73" s="5"/>
      <c r="P73" s="5"/>
    </row>
    <row r="74" spans="1:16" s="4" customFormat="1" x14ac:dyDescent="0.2">
      <c r="A74" s="9"/>
      <c r="B74" s="9"/>
      <c r="C74" s="10"/>
      <c r="D74" s="10"/>
      <c r="E74" s="10"/>
      <c r="F74" s="10"/>
      <c r="M74" s="5"/>
      <c r="P74" s="5"/>
    </row>
    <row r="75" spans="1:16" s="4" customFormat="1" x14ac:dyDescent="0.2">
      <c r="A75" s="9"/>
      <c r="B75" s="9"/>
      <c r="C75" s="10"/>
      <c r="D75" s="10"/>
      <c r="E75" s="10"/>
      <c r="F75" s="10"/>
      <c r="M75" s="5"/>
      <c r="P75" s="5"/>
    </row>
    <row r="76" spans="1:16" s="4" customFormat="1" x14ac:dyDescent="0.2">
      <c r="A76" s="9"/>
      <c r="B76" s="9"/>
      <c r="C76" s="10"/>
      <c r="D76" s="10"/>
      <c r="E76" s="10"/>
      <c r="F76" s="10"/>
      <c r="M76" s="5"/>
      <c r="P76" s="5"/>
    </row>
    <row r="77" spans="1:16" s="4" customFormat="1" x14ac:dyDescent="0.2">
      <c r="A77" s="9"/>
      <c r="B77" s="9"/>
      <c r="C77" s="10"/>
      <c r="D77" s="10"/>
      <c r="E77" s="10"/>
      <c r="F77" s="10"/>
      <c r="M77" s="5"/>
      <c r="P77" s="5"/>
    </row>
    <row r="78" spans="1:16" s="4" customFormat="1" x14ac:dyDescent="0.2">
      <c r="A78" s="9"/>
      <c r="B78" s="9"/>
      <c r="C78" s="10"/>
      <c r="D78" s="10"/>
      <c r="E78" s="10"/>
      <c r="F78" s="10"/>
      <c r="M78" s="5"/>
      <c r="P78" s="5"/>
    </row>
    <row r="79" spans="1:16" s="4" customFormat="1" x14ac:dyDescent="0.2">
      <c r="A79" s="9"/>
      <c r="B79" s="9"/>
      <c r="C79" s="10"/>
      <c r="D79" s="10"/>
      <c r="E79" s="10"/>
      <c r="F79" s="10"/>
      <c r="M79" s="5"/>
      <c r="P79" s="5"/>
    </row>
    <row r="80" spans="1:16" s="4" customFormat="1" x14ac:dyDescent="0.2">
      <c r="A80" s="9"/>
      <c r="B80" s="9"/>
      <c r="C80" s="10"/>
      <c r="D80" s="10"/>
      <c r="E80" s="10"/>
      <c r="F80" s="10"/>
      <c r="M80" s="5"/>
      <c r="P80" s="5"/>
    </row>
    <row r="81" spans="1:16" s="4" customFormat="1" x14ac:dyDescent="0.2">
      <c r="A81" s="9"/>
      <c r="B81" s="9"/>
      <c r="C81" s="10"/>
      <c r="D81" s="10"/>
      <c r="E81" s="10"/>
      <c r="F81" s="10"/>
      <c r="M81" s="5"/>
      <c r="P81" s="5"/>
    </row>
    <row r="82" spans="1:16" s="4" customFormat="1" x14ac:dyDescent="0.2">
      <c r="A82" s="9"/>
      <c r="B82" s="9"/>
      <c r="C82" s="10"/>
      <c r="D82" s="10"/>
      <c r="E82" s="10"/>
      <c r="F82" s="10"/>
      <c r="M82" s="5"/>
      <c r="P82" s="5"/>
    </row>
    <row r="83" spans="1:16" s="4" customFormat="1" x14ac:dyDescent="0.2">
      <c r="A83" s="9"/>
      <c r="B83" s="9"/>
      <c r="C83" s="10"/>
      <c r="D83" s="10"/>
      <c r="E83" s="10"/>
      <c r="F83" s="10"/>
      <c r="M83" s="5"/>
      <c r="P83" s="5"/>
    </row>
    <row r="84" spans="1:16" s="4" customFormat="1" x14ac:dyDescent="0.2">
      <c r="A84" s="9"/>
      <c r="B84" s="9"/>
      <c r="C84" s="10"/>
      <c r="D84" s="10"/>
      <c r="E84" s="10"/>
      <c r="F84" s="10"/>
      <c r="M84" s="5"/>
      <c r="P84" s="5"/>
    </row>
    <row r="85" spans="1:16" s="4" customFormat="1" x14ac:dyDescent="0.2">
      <c r="A85" s="9"/>
      <c r="B85" s="9"/>
      <c r="C85" s="10"/>
      <c r="D85" s="10"/>
      <c r="E85" s="10"/>
      <c r="F85" s="10"/>
      <c r="M85" s="5"/>
      <c r="P85" s="5"/>
    </row>
    <row r="86" spans="1:16" s="4" customFormat="1" x14ac:dyDescent="0.2">
      <c r="A86" s="9"/>
      <c r="B86" s="9"/>
      <c r="C86" s="10"/>
      <c r="D86" s="10"/>
      <c r="E86" s="10"/>
      <c r="F86" s="10"/>
      <c r="M86" s="5"/>
      <c r="P86" s="5"/>
    </row>
    <row r="87" spans="1:16" s="4" customFormat="1" x14ac:dyDescent="0.2">
      <c r="A87" s="9"/>
      <c r="B87" s="9"/>
      <c r="C87" s="10"/>
      <c r="D87" s="10"/>
      <c r="E87" s="10"/>
      <c r="F87" s="10"/>
      <c r="M87" s="5"/>
      <c r="P87" s="5"/>
    </row>
    <row r="88" spans="1:16" s="4" customFormat="1" x14ac:dyDescent="0.2">
      <c r="A88" s="9"/>
      <c r="B88" s="9"/>
      <c r="C88" s="8"/>
      <c r="D88" s="8"/>
      <c r="E88" s="8"/>
      <c r="F88" s="8"/>
      <c r="M88" s="5"/>
      <c r="P88" s="5"/>
    </row>
    <row r="89" spans="1:16" s="4" customFormat="1" x14ac:dyDescent="0.2">
      <c r="A89" s="9"/>
      <c r="B89" s="9"/>
      <c r="C89" s="8"/>
      <c r="D89" s="8"/>
      <c r="E89" s="8"/>
      <c r="F89" s="8"/>
      <c r="M89" s="5"/>
      <c r="P89" s="5"/>
    </row>
    <row r="90" spans="1:16" s="4" customFormat="1" x14ac:dyDescent="0.2">
      <c r="A90" s="9"/>
      <c r="B90" s="9"/>
      <c r="C90" s="8"/>
      <c r="D90" s="8"/>
      <c r="E90" s="8"/>
      <c r="F90" s="8"/>
      <c r="M90" s="5"/>
      <c r="P90" s="5"/>
    </row>
    <row r="91" spans="1:16" s="4" customFormat="1" x14ac:dyDescent="0.2">
      <c r="A91" s="9"/>
      <c r="B91" s="9"/>
      <c r="C91" s="8"/>
      <c r="D91" s="8"/>
      <c r="E91" s="8"/>
      <c r="F91" s="8"/>
      <c r="M91" s="5"/>
      <c r="P91" s="5"/>
    </row>
    <row r="92" spans="1:16" s="4" customFormat="1" x14ac:dyDescent="0.2">
      <c r="A92" s="9"/>
      <c r="B92" s="9"/>
      <c r="C92" s="8"/>
      <c r="D92" s="8"/>
      <c r="E92" s="8"/>
      <c r="F92" s="8"/>
      <c r="M92" s="5"/>
      <c r="P92" s="5"/>
    </row>
    <row r="93" spans="1:16" s="4" customFormat="1" x14ac:dyDescent="0.2">
      <c r="A93" s="9"/>
      <c r="B93" s="9"/>
      <c r="C93" s="8"/>
      <c r="D93" s="8"/>
      <c r="E93" s="8"/>
      <c r="F93" s="8"/>
      <c r="M93" s="5"/>
      <c r="P93" s="5"/>
    </row>
    <row r="94" spans="1:16" s="4" customFormat="1" x14ac:dyDescent="0.2">
      <c r="A94" s="9"/>
      <c r="B94" s="9"/>
      <c r="C94" s="8"/>
      <c r="D94" s="8"/>
      <c r="E94" s="8"/>
      <c r="F94" s="8"/>
      <c r="M94" s="5"/>
      <c r="P94" s="5"/>
    </row>
    <row r="95" spans="1:16" s="4" customFormat="1" x14ac:dyDescent="0.2">
      <c r="A95" s="9"/>
      <c r="B95" s="9"/>
      <c r="C95" s="8"/>
      <c r="D95" s="8"/>
      <c r="E95" s="8"/>
      <c r="F95" s="8"/>
      <c r="M95" s="5"/>
      <c r="P95" s="5"/>
    </row>
    <row r="96" spans="1:16" s="4" customFormat="1" x14ac:dyDescent="0.2">
      <c r="A96" s="9"/>
      <c r="B96" s="9"/>
      <c r="C96" s="8"/>
      <c r="D96" s="8"/>
      <c r="E96" s="8"/>
      <c r="F96" s="8"/>
      <c r="M96" s="5"/>
      <c r="P96" s="5"/>
    </row>
    <row r="97" spans="1:16" s="4" customFormat="1" x14ac:dyDescent="0.2">
      <c r="A97" s="9"/>
      <c r="B97" s="9"/>
      <c r="C97" s="8"/>
      <c r="D97" s="8"/>
      <c r="E97" s="8"/>
      <c r="F97" s="8"/>
      <c r="M97" s="5"/>
      <c r="P97" s="5"/>
    </row>
    <row r="98" spans="1:16" s="4" customFormat="1" x14ac:dyDescent="0.2">
      <c r="A98" s="9"/>
      <c r="B98" s="9"/>
      <c r="C98" s="8"/>
      <c r="D98" s="8"/>
      <c r="E98" s="8"/>
      <c r="F98" s="8"/>
      <c r="M98" s="5"/>
      <c r="P98" s="5"/>
    </row>
    <row r="99" spans="1:16" s="4" customFormat="1" x14ac:dyDescent="0.2">
      <c r="A99" s="9"/>
      <c r="B99" s="9"/>
      <c r="C99" s="8"/>
      <c r="D99" s="8"/>
      <c r="E99" s="8"/>
      <c r="F99" s="8"/>
      <c r="M99" s="5"/>
      <c r="P99" s="5"/>
    </row>
    <row r="100" spans="1:16" s="4" customFormat="1" x14ac:dyDescent="0.2">
      <c r="A100" s="9"/>
      <c r="B100" s="9"/>
      <c r="C100" s="8"/>
      <c r="D100" s="8"/>
      <c r="E100" s="8"/>
      <c r="F100" s="8"/>
      <c r="M100" s="5"/>
      <c r="P100" s="5"/>
    </row>
    <row r="101" spans="1:16" s="4" customFormat="1" x14ac:dyDescent="0.2">
      <c r="A101" s="9"/>
      <c r="B101" s="9"/>
      <c r="C101" s="8"/>
      <c r="D101" s="8"/>
      <c r="E101" s="8"/>
      <c r="F101" s="8"/>
      <c r="M101" s="5"/>
      <c r="P101" s="5"/>
    </row>
    <row r="102" spans="1:16" s="4" customFormat="1" x14ac:dyDescent="0.2">
      <c r="A102" s="9"/>
      <c r="B102" s="9"/>
      <c r="C102" s="8"/>
      <c r="D102" s="8"/>
      <c r="E102" s="8"/>
      <c r="F102" s="8"/>
      <c r="M102" s="5"/>
      <c r="P102" s="5"/>
    </row>
    <row r="103" spans="1:16" s="4" customFormat="1" x14ac:dyDescent="0.2">
      <c r="A103" s="9"/>
      <c r="B103" s="9"/>
      <c r="C103" s="8"/>
      <c r="D103" s="8"/>
      <c r="E103" s="8"/>
      <c r="F103" s="8"/>
      <c r="M103" s="5"/>
      <c r="P103" s="5"/>
    </row>
    <row r="104" spans="1:16" s="4" customFormat="1" x14ac:dyDescent="0.2">
      <c r="A104" s="9"/>
      <c r="B104" s="9"/>
      <c r="C104" s="8"/>
      <c r="D104" s="8"/>
      <c r="E104" s="8"/>
      <c r="F104" s="8"/>
      <c r="M104" s="5"/>
      <c r="P104" s="5"/>
    </row>
    <row r="105" spans="1:16" s="4" customFormat="1" x14ac:dyDescent="0.2">
      <c r="A105" s="9"/>
      <c r="B105" s="9"/>
      <c r="C105" s="8"/>
      <c r="D105" s="8"/>
      <c r="E105" s="8"/>
      <c r="F105" s="8"/>
      <c r="M105" s="5"/>
      <c r="P105" s="5"/>
    </row>
    <row r="106" spans="1:16" s="4" customFormat="1" x14ac:dyDescent="0.25">
      <c r="A106" s="7"/>
      <c r="B106" s="7"/>
      <c r="C106" s="6"/>
      <c r="D106" s="6"/>
      <c r="E106" s="6"/>
      <c r="F106" s="6"/>
      <c r="M106" s="5"/>
      <c r="P106" s="5"/>
    </row>
    <row r="107" spans="1:16" s="4" customFormat="1" x14ac:dyDescent="0.25">
      <c r="A107" s="7"/>
      <c r="B107" s="7"/>
      <c r="C107" s="6"/>
      <c r="D107" s="6"/>
      <c r="E107" s="6"/>
      <c r="F107" s="6"/>
      <c r="M107" s="5"/>
      <c r="P107" s="5"/>
    </row>
    <row r="108" spans="1:16" s="4" customFormat="1" x14ac:dyDescent="0.25">
      <c r="A108" s="7"/>
      <c r="B108" s="7"/>
      <c r="C108" s="6"/>
      <c r="D108" s="6"/>
      <c r="E108" s="6"/>
      <c r="F108" s="6"/>
      <c r="M108" s="5"/>
      <c r="P108" s="5"/>
    </row>
    <row r="109" spans="1:16" s="4" customFormat="1" x14ac:dyDescent="0.25">
      <c r="A109" s="7"/>
      <c r="B109" s="7"/>
      <c r="C109" s="6"/>
      <c r="D109" s="6"/>
      <c r="E109" s="6"/>
      <c r="F109" s="6"/>
      <c r="M109" s="5"/>
      <c r="P109" s="5"/>
    </row>
    <row r="110" spans="1:16" s="4" customFormat="1" x14ac:dyDescent="0.25">
      <c r="A110" s="3"/>
      <c r="B110" s="3"/>
      <c r="C110" s="1"/>
      <c r="D110" s="1"/>
      <c r="E110" s="1"/>
      <c r="F110" s="1"/>
      <c r="M110" s="5"/>
      <c r="P110" s="5"/>
    </row>
    <row r="111" spans="1:16" s="4" customFormat="1" x14ac:dyDescent="0.25">
      <c r="A111" s="3"/>
      <c r="B111" s="3"/>
      <c r="C111" s="1"/>
      <c r="D111" s="1"/>
      <c r="E111" s="1"/>
      <c r="F111" s="1"/>
      <c r="M111" s="5"/>
      <c r="P111" s="5"/>
    </row>
  </sheetData>
  <sheetProtection selectLockedCells="1"/>
  <mergeCells count="66">
    <mergeCell ref="A29:A33"/>
    <mergeCell ref="B29:B30"/>
    <mergeCell ref="E29:F29"/>
    <mergeCell ref="E31:F31"/>
    <mergeCell ref="B32:B33"/>
    <mergeCell ref="E44:F44"/>
    <mergeCell ref="A34:A38"/>
    <mergeCell ref="B34:B35"/>
    <mergeCell ref="E34:F34"/>
    <mergeCell ref="E36:F36"/>
    <mergeCell ref="B37:B38"/>
    <mergeCell ref="E37:F37"/>
    <mergeCell ref="C29:D29"/>
    <mergeCell ref="C31:D31"/>
    <mergeCell ref="C32:D32"/>
    <mergeCell ref="C39:D39"/>
    <mergeCell ref="E39:F39"/>
    <mergeCell ref="E40:F40"/>
    <mergeCell ref="E32:F32"/>
    <mergeCell ref="A24:A28"/>
    <mergeCell ref="B24:B25"/>
    <mergeCell ref="E24:F24"/>
    <mergeCell ref="E26:F26"/>
    <mergeCell ref="B27:B28"/>
    <mergeCell ref="E27:F27"/>
    <mergeCell ref="C24:D24"/>
    <mergeCell ref="C26:D26"/>
    <mergeCell ref="C27:D27"/>
    <mergeCell ref="A19:A23"/>
    <mergeCell ref="B19:B20"/>
    <mergeCell ref="E19:F19"/>
    <mergeCell ref="E21:F21"/>
    <mergeCell ref="B22:B23"/>
    <mergeCell ref="E22:F22"/>
    <mergeCell ref="C19:D19"/>
    <mergeCell ref="C21:D21"/>
    <mergeCell ref="C22:D22"/>
    <mergeCell ref="A14:A18"/>
    <mergeCell ref="B14:B15"/>
    <mergeCell ref="E14:F14"/>
    <mergeCell ref="E16:F16"/>
    <mergeCell ref="B17:B18"/>
    <mergeCell ref="E17:F17"/>
    <mergeCell ref="C14:D14"/>
    <mergeCell ref="C16:D16"/>
    <mergeCell ref="C17:D17"/>
    <mergeCell ref="E8:F8"/>
    <mergeCell ref="A9:A13"/>
    <mergeCell ref="B9:B10"/>
    <mergeCell ref="E9:F9"/>
    <mergeCell ref="E11:F11"/>
    <mergeCell ref="B12:B13"/>
    <mergeCell ref="E12:F12"/>
    <mergeCell ref="C9:D9"/>
    <mergeCell ref="C11:D11"/>
    <mergeCell ref="C12:D12"/>
    <mergeCell ref="C34:D34"/>
    <mergeCell ref="C36:D36"/>
    <mergeCell ref="C37:D37"/>
    <mergeCell ref="A7:F7"/>
    <mergeCell ref="A1:C1"/>
    <mergeCell ref="A2:C2"/>
    <mergeCell ref="A4:F4"/>
    <mergeCell ref="C6:D6"/>
    <mergeCell ref="E6:F6"/>
    <mergeCell ref="C8:D8"/>
  </mergeCells>
  <conditionalFormatting sqref="C11:F11">
    <cfRule type="duplicateValues" dxfId="39" priority="40"/>
  </conditionalFormatting>
  <conditionalFormatting sqref="C16:F16">
    <cfRule type="duplicateValues" dxfId="38" priority="39"/>
  </conditionalFormatting>
  <conditionalFormatting sqref="C10 E10">
    <cfRule type="duplicateValues" dxfId="37" priority="38"/>
  </conditionalFormatting>
  <conditionalFormatting sqref="C13">
    <cfRule type="duplicateValues" dxfId="36" priority="37"/>
  </conditionalFormatting>
  <conditionalFormatting sqref="C15">
    <cfRule type="duplicateValues" dxfId="35" priority="36"/>
  </conditionalFormatting>
  <conditionalFormatting sqref="C18">
    <cfRule type="duplicateValues" dxfId="34" priority="35"/>
  </conditionalFormatting>
  <conditionalFormatting sqref="C20">
    <cfRule type="duplicateValues" dxfId="33" priority="34"/>
  </conditionalFormatting>
  <conditionalFormatting sqref="C23">
    <cfRule type="duplicateValues" dxfId="32" priority="33"/>
  </conditionalFormatting>
  <conditionalFormatting sqref="C25">
    <cfRule type="duplicateValues" dxfId="31" priority="32"/>
  </conditionalFormatting>
  <conditionalFormatting sqref="C28">
    <cfRule type="duplicateValues" dxfId="30" priority="31"/>
  </conditionalFormatting>
  <conditionalFormatting sqref="C30">
    <cfRule type="duplicateValues" dxfId="29" priority="30"/>
  </conditionalFormatting>
  <conditionalFormatting sqref="C33">
    <cfRule type="duplicateValues" dxfId="28" priority="29"/>
  </conditionalFormatting>
  <conditionalFormatting sqref="C35">
    <cfRule type="duplicateValues" dxfId="27" priority="28"/>
  </conditionalFormatting>
  <conditionalFormatting sqref="C38">
    <cfRule type="duplicateValues" dxfId="26" priority="27"/>
  </conditionalFormatting>
  <conditionalFormatting sqref="E13">
    <cfRule type="duplicateValues" dxfId="25" priority="26"/>
  </conditionalFormatting>
  <conditionalFormatting sqref="E15">
    <cfRule type="duplicateValues" dxfId="24" priority="25"/>
  </conditionalFormatting>
  <conditionalFormatting sqref="E18">
    <cfRule type="duplicateValues" dxfId="23" priority="24"/>
  </conditionalFormatting>
  <conditionalFormatting sqref="E20">
    <cfRule type="duplicateValues" dxfId="22" priority="23"/>
  </conditionalFormatting>
  <conditionalFormatting sqref="E23">
    <cfRule type="duplicateValues" dxfId="21" priority="22"/>
  </conditionalFormatting>
  <conditionalFormatting sqref="E25">
    <cfRule type="duplicateValues" dxfId="20" priority="21"/>
  </conditionalFormatting>
  <conditionalFormatting sqref="E28">
    <cfRule type="duplicateValues" dxfId="19" priority="20"/>
  </conditionalFormatting>
  <conditionalFormatting sqref="E30">
    <cfRule type="duplicateValues" dxfId="18" priority="19"/>
  </conditionalFormatting>
  <conditionalFormatting sqref="E33">
    <cfRule type="duplicateValues" dxfId="17" priority="18"/>
  </conditionalFormatting>
  <conditionalFormatting sqref="E35">
    <cfRule type="duplicateValues" dxfId="16" priority="17"/>
  </conditionalFormatting>
  <conditionalFormatting sqref="E38">
    <cfRule type="duplicateValues" dxfId="15" priority="16"/>
  </conditionalFormatting>
  <conditionalFormatting sqref="C13 E13">
    <cfRule type="duplicateValues" dxfId="14" priority="15"/>
  </conditionalFormatting>
  <conditionalFormatting sqref="C15 E15">
    <cfRule type="duplicateValues" dxfId="13" priority="14"/>
  </conditionalFormatting>
  <conditionalFormatting sqref="C18 E18">
    <cfRule type="duplicateValues" dxfId="12" priority="13"/>
  </conditionalFormatting>
  <conditionalFormatting sqref="C20 E20">
    <cfRule type="duplicateValues" dxfId="11" priority="12"/>
  </conditionalFormatting>
  <conditionalFormatting sqref="C23 E23">
    <cfRule type="duplicateValues" dxfId="10" priority="11"/>
  </conditionalFormatting>
  <conditionalFormatting sqref="C25 E25">
    <cfRule type="duplicateValues" dxfId="9" priority="10"/>
  </conditionalFormatting>
  <conditionalFormatting sqref="C28 E28">
    <cfRule type="duplicateValues" dxfId="8" priority="9"/>
  </conditionalFormatting>
  <conditionalFormatting sqref="C30 E30">
    <cfRule type="duplicateValues" dxfId="7" priority="8"/>
  </conditionalFormatting>
  <conditionalFormatting sqref="C33 E33">
    <cfRule type="duplicateValues" dxfId="6" priority="7"/>
  </conditionalFormatting>
  <conditionalFormatting sqref="C35 E35">
    <cfRule type="duplicateValues" dxfId="5" priority="6"/>
  </conditionalFormatting>
  <conditionalFormatting sqref="C38 E38">
    <cfRule type="duplicateValues" dxfId="4" priority="5"/>
  </conditionalFormatting>
  <conditionalFormatting sqref="C21:F21">
    <cfRule type="duplicateValues" dxfId="3" priority="4"/>
  </conditionalFormatting>
  <conditionalFormatting sqref="C26:F26">
    <cfRule type="duplicateValues" dxfId="2" priority="3"/>
  </conditionalFormatting>
  <conditionalFormatting sqref="C31:F31">
    <cfRule type="duplicateValues" dxfId="1" priority="2"/>
  </conditionalFormatting>
  <conditionalFormatting sqref="C36:F36">
    <cfRule type="duplicateValues" dxfId="0" priority="1"/>
  </conditionalFormatting>
  <dataValidations count="4">
    <dataValidation type="list" showInputMessage="1" showErrorMessage="1" sqref="C9:D9 C12:D12 C14:D14 C17:D17 C19:D19 C22:D22 C24:D24 C27:D27 C32:D32 C34:D34 C37:D37 C29:D29">
      <formula1>MON_CDCNTP</formula1>
    </dataValidation>
    <dataValidation type="list" showInputMessage="1" showErrorMessage="1" sqref="C16:F16 C21:F21 C26:F26 C31:F31 C36:F36 C11:F11">
      <formula1>DM_PHONG</formula1>
    </dataValidation>
    <dataValidation showInputMessage="1" showErrorMessage="1" sqref="E33 C33 C35 C30 E30 C10 E10 C13 C15 C18 C20 C23 C25 C28 E35 C38 E13 E15 E18 E20 E23 E25 E28 E38"/>
    <dataValidation type="list" showInputMessage="1" showErrorMessage="1" sqref="E9:F9 E12:F12 E14:F14 E17:F17 E19:F19 E22:F22 E24:F24 E27:F27 E29:F29 E32:F32 E34:F34 E37:F37">
      <formula1>MON_CDVHT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>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CNLHD</dc:creator>
  <cp:lastModifiedBy>Khoa CNLHD</cp:lastModifiedBy>
  <dcterms:created xsi:type="dcterms:W3CDTF">2019-10-11T08:52:34Z</dcterms:created>
  <dcterms:modified xsi:type="dcterms:W3CDTF">2019-10-11T08:52:56Z</dcterms:modified>
</cp:coreProperties>
</file>